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2"/>
  </bookViews>
  <sheets>
    <sheet name="养鱼灭螺" sheetId="1" r:id="rId1"/>
    <sheet name="水改旱" sheetId="2" r:id="rId2"/>
    <sheet name="家畜圈养" sheetId="3" r:id="rId3"/>
  </sheets>
  <definedNames>
    <definedName name="_xlnm._FilterDatabase" localSheetId="0" hidden="1">'养鱼灭螺'!$A$2:$J$52</definedName>
  </definedNames>
  <calcPr fullCalcOnLoad="1"/>
</workbook>
</file>

<file path=xl/comments1.xml><?xml version="1.0" encoding="utf-8"?>
<comments xmlns="http://schemas.openxmlformats.org/spreadsheetml/2006/main">
  <authors>
    <author>kj</author>
  </authors>
  <commentList>
    <comment ref="B3" authorId="0">
      <text>
        <r>
          <rPr>
            <b/>
            <sz val="9"/>
            <rFont val="宋体"/>
            <family val="0"/>
          </rPr>
          <t>kj:红色字体：Google earth已确定位置. 黄色填充表示已在图上勾画出位置</t>
        </r>
      </text>
    </comment>
  </commentList>
</comments>
</file>

<file path=xl/comments2.xml><?xml version="1.0" encoding="utf-8"?>
<comments xmlns="http://schemas.openxmlformats.org/spreadsheetml/2006/main">
  <authors>
    <author>kj</author>
  </authors>
  <commentList>
    <comment ref="F34" authorId="0">
      <text>
        <r>
          <rPr>
            <b/>
            <sz val="9"/>
            <rFont val="宋体"/>
            <family val="0"/>
          </rPr>
          <t>kj:</t>
        </r>
        <r>
          <rPr>
            <sz val="9"/>
            <rFont val="宋体"/>
            <family val="0"/>
          </rPr>
          <t xml:space="preserve">
gps200</t>
        </r>
      </text>
    </comment>
    <comment ref="F19" authorId="0">
      <text>
        <r>
          <rPr>
            <b/>
            <sz val="9"/>
            <rFont val="宋体"/>
            <family val="0"/>
          </rPr>
          <t>kj:</t>
        </r>
        <r>
          <rPr>
            <sz val="9"/>
            <rFont val="宋体"/>
            <family val="0"/>
          </rPr>
          <t xml:space="preserve">
gps140m</t>
        </r>
      </text>
    </comment>
  </commentList>
</comments>
</file>

<file path=xl/sharedStrings.xml><?xml version="1.0" encoding="utf-8"?>
<sst xmlns="http://schemas.openxmlformats.org/spreadsheetml/2006/main" count="980" uniqueCount="226">
  <si>
    <t>序号</t>
  </si>
  <si>
    <t>鱼塘名称</t>
  </si>
  <si>
    <t>村名</t>
  </si>
  <si>
    <t>小地名</t>
  </si>
  <si>
    <t>单位</t>
  </si>
  <si>
    <t>现状坝长</t>
  </si>
  <si>
    <t>现状坝高</t>
  </si>
  <si>
    <t>拟建坝长</t>
  </si>
  <si>
    <t>拟建坝高</t>
  </si>
  <si>
    <t>长度</t>
  </si>
  <si>
    <t>罗家湾堰</t>
  </si>
  <si>
    <t>邱家庙村</t>
  </si>
  <si>
    <t>m</t>
  </si>
  <si>
    <t>王家干堰</t>
  </si>
  <si>
    <t>梅家沟村</t>
  </si>
  <si>
    <t>四组</t>
  </si>
  <si>
    <t>马家堰</t>
  </si>
  <si>
    <t>五组</t>
  </si>
  <si>
    <t>郭家湾堰</t>
  </si>
  <si>
    <t>三组</t>
  </si>
  <si>
    <t>桐子堰</t>
  </si>
  <si>
    <t>九根树村</t>
  </si>
  <si>
    <t>一组</t>
  </si>
  <si>
    <t>刘家堰</t>
  </si>
  <si>
    <t>二组</t>
  </si>
  <si>
    <t>马漕堰</t>
  </si>
  <si>
    <t>石梯子村</t>
  </si>
  <si>
    <t>十二组</t>
  </si>
  <si>
    <t>双波堰</t>
  </si>
  <si>
    <t>私堰</t>
  </si>
  <si>
    <t>三元寨堰</t>
  </si>
  <si>
    <t>柏树堰</t>
  </si>
  <si>
    <t>清凉寺村</t>
  </si>
  <si>
    <t>王家新堰</t>
  </si>
  <si>
    <t>姚家堰</t>
  </si>
  <si>
    <t>刘家坪村</t>
  </si>
  <si>
    <t>1号沟干堰</t>
  </si>
  <si>
    <t>八组</t>
  </si>
  <si>
    <t>上堰</t>
  </si>
  <si>
    <t>大石桥村</t>
  </si>
  <si>
    <t>张家堰</t>
  </si>
  <si>
    <t>莲花池村</t>
  </si>
  <si>
    <t>七组</t>
  </si>
  <si>
    <t>黄家湾堰</t>
  </si>
  <si>
    <t>八庙子村</t>
  </si>
  <si>
    <t>合家堰</t>
  </si>
  <si>
    <t>鲤鱼石堰</t>
  </si>
  <si>
    <t>刘家上堰</t>
  </si>
  <si>
    <t>分水村</t>
  </si>
  <si>
    <t>刘家大堰</t>
  </si>
  <si>
    <t>双堰塘</t>
  </si>
  <si>
    <t>白果林村</t>
  </si>
  <si>
    <t>娃娃堰</t>
  </si>
  <si>
    <t>五仙庙上堰</t>
  </si>
  <si>
    <t>穿山洞村</t>
  </si>
  <si>
    <t>麻柳下堰</t>
  </si>
  <si>
    <t>中心桥村</t>
  </si>
  <si>
    <t>申家堰</t>
  </si>
  <si>
    <t>六组</t>
  </si>
  <si>
    <t>向家湾堰</t>
  </si>
  <si>
    <t>廖家堰</t>
  </si>
  <si>
    <t>幸福村</t>
  </si>
  <si>
    <t>王家大堰</t>
  </si>
  <si>
    <t>黄家大堰</t>
  </si>
  <si>
    <t>涌泉村</t>
  </si>
  <si>
    <t>中堰</t>
  </si>
  <si>
    <t>九组</t>
  </si>
  <si>
    <t>铁林巴土堰</t>
  </si>
  <si>
    <t>凉水村</t>
  </si>
  <si>
    <t>王家小堰</t>
  </si>
  <si>
    <t>刘家河边堰</t>
  </si>
  <si>
    <t>高桥村</t>
  </si>
  <si>
    <t>刘家新堰</t>
  </si>
  <si>
    <t>方堰</t>
  </si>
  <si>
    <t>孔雀村</t>
  </si>
  <si>
    <t>麻柳林下堰</t>
  </si>
  <si>
    <t>三碗堰</t>
  </si>
  <si>
    <t>向家老堰</t>
  </si>
  <si>
    <t>三清观村</t>
  </si>
  <si>
    <t xml:space="preserve">m </t>
  </si>
  <si>
    <t>张家湾堰</t>
  </si>
  <si>
    <t>郭家堰</t>
  </si>
  <si>
    <t>米家湾堰</t>
  </si>
  <si>
    <t>茶盘堰</t>
  </si>
  <si>
    <t>新堰</t>
  </si>
  <si>
    <t>观音碑村</t>
  </si>
  <si>
    <t>油坊湾堰（王家堰）</t>
  </si>
  <si>
    <t>王昌荣门口堰</t>
  </si>
  <si>
    <t>川主庙村</t>
  </si>
  <si>
    <t>瓦窑堰</t>
  </si>
  <si>
    <t>云林村</t>
  </si>
  <si>
    <t>肖家堰</t>
  </si>
  <si>
    <t>金峰镇</t>
  </si>
  <si>
    <t>备注</t>
  </si>
  <si>
    <t>序号</t>
  </si>
  <si>
    <t>乡  镇</t>
  </si>
  <si>
    <t>村  社</t>
  </si>
  <si>
    <t>户主姓名</t>
  </si>
  <si>
    <t>饲养牛头数</t>
  </si>
  <si>
    <t>吴家</t>
  </si>
  <si>
    <t>涌泉村六社</t>
  </si>
  <si>
    <t>聂宗</t>
  </si>
  <si>
    <t>孔雀村六社</t>
  </si>
  <si>
    <t>王本科</t>
  </si>
  <si>
    <t>孔雀村七社</t>
  </si>
  <si>
    <t>肖刚</t>
  </si>
  <si>
    <t>中心桥村二社</t>
  </si>
  <si>
    <t>王军</t>
  </si>
  <si>
    <t>长林村五社</t>
  </si>
  <si>
    <t>梁敏</t>
  </si>
  <si>
    <t>饲养300只羊（4只羊折合1头牛）</t>
  </si>
  <si>
    <t>新皂</t>
  </si>
  <si>
    <t>九根树村六社</t>
  </si>
  <si>
    <t>詹金辉</t>
  </si>
  <si>
    <t>石梯子村二社</t>
  </si>
  <si>
    <t>湛理平</t>
  </si>
  <si>
    <t>石梯子村七社</t>
  </si>
  <si>
    <t>曾凤玲</t>
  </si>
  <si>
    <t>梅家沟村4社</t>
  </si>
  <si>
    <t>邱琼华</t>
  </si>
  <si>
    <t>梅家沟村1社</t>
  </si>
  <si>
    <t>孙琼</t>
  </si>
  <si>
    <t>清凉寺村2社</t>
  </si>
  <si>
    <t>梁小玉</t>
  </si>
  <si>
    <t>刘家坪村</t>
  </si>
  <si>
    <t>张俊</t>
  </si>
  <si>
    <t>分水村5社</t>
  </si>
  <si>
    <t>刘芙蓉</t>
  </si>
  <si>
    <t>新丰村5社</t>
  </si>
  <si>
    <t>邓德蓉</t>
  </si>
  <si>
    <t>莲花池村6社</t>
  </si>
  <si>
    <t>王忠露</t>
  </si>
  <si>
    <t>石洞乡</t>
  </si>
  <si>
    <t>三清观村4社</t>
  </si>
  <si>
    <t>刘虎</t>
  </si>
  <si>
    <t>三清观村2社</t>
  </si>
  <si>
    <t>纪大江</t>
  </si>
  <si>
    <t>合   计</t>
  </si>
  <si>
    <t>现状</t>
  </si>
  <si>
    <t>拟建规格</t>
  </si>
  <si>
    <t>朵朵树村</t>
  </si>
  <si>
    <t>崔家湾、幼儿园附近</t>
  </si>
  <si>
    <t>60*80</t>
  </si>
  <si>
    <t>木龙洞</t>
  </si>
  <si>
    <t>80*120</t>
  </si>
  <si>
    <t>80*100</t>
  </si>
  <si>
    <t>邓家油坊</t>
  </si>
  <si>
    <t>横沟</t>
  </si>
  <si>
    <t>主沟</t>
  </si>
  <si>
    <t>边沟</t>
  </si>
  <si>
    <t>罗家湾</t>
  </si>
  <si>
    <t>40*60</t>
  </si>
  <si>
    <t>40*50</t>
  </si>
  <si>
    <t>五仙庙</t>
  </si>
  <si>
    <t>长林村</t>
  </si>
  <si>
    <t>蔡家河坝——伯伯桥</t>
  </si>
  <si>
    <t>路边 葡萄地主沟</t>
  </si>
  <si>
    <t>绕城下 主沟</t>
  </si>
  <si>
    <t>绕城下 横沟</t>
  </si>
  <si>
    <t>两侧主沟之一</t>
  </si>
  <si>
    <t>泵房、新堰湾堰附近</t>
  </si>
  <si>
    <t xml:space="preserve">30*30 </t>
  </si>
  <si>
    <t>铁路放水口—木龙洞主沟</t>
  </si>
  <si>
    <t>120*150</t>
  </si>
  <si>
    <t>100*120</t>
  </si>
  <si>
    <t>铁路放水口—木龙洞支渠1</t>
  </si>
  <si>
    <t>铁路放水口—木龙洞支渠2</t>
  </si>
  <si>
    <t>铁路放水口—木龙洞支渠3</t>
  </si>
  <si>
    <t>金环线——木龙洞 主沟</t>
  </si>
  <si>
    <t>金环线——木龙洞 横沟</t>
  </si>
  <si>
    <t>40*40</t>
  </si>
  <si>
    <t>木龙洞——杨家堰</t>
  </si>
  <si>
    <t>50*70</t>
  </si>
  <si>
    <t>金环线——赵家堰 一侧主沟</t>
  </si>
  <si>
    <t>金环线——赵家堰 支渠</t>
  </si>
  <si>
    <t>五组、六组</t>
  </si>
  <si>
    <t>土门丫口</t>
  </si>
  <si>
    <t>合家堰下 主沟</t>
  </si>
  <si>
    <t>合家堰横沟</t>
  </si>
  <si>
    <t>刘家湾 一侧主沟</t>
  </si>
  <si>
    <t>永崇寺 主沟</t>
  </si>
  <si>
    <t>老石岩 主沟</t>
  </si>
  <si>
    <t>老石岩横沟</t>
  </si>
  <si>
    <t>邱清义渠</t>
  </si>
  <si>
    <t>王升华——团鱼洞渠横沟1</t>
  </si>
  <si>
    <t>王升华——团鱼洞渠横沟2</t>
  </si>
  <si>
    <t>团鱼洞 主渠</t>
  </si>
  <si>
    <t>80*60</t>
  </si>
  <si>
    <t>团鱼洞 横沟1</t>
  </si>
  <si>
    <t>团鱼洞 横沟2</t>
  </si>
  <si>
    <t>十组</t>
  </si>
  <si>
    <t>罗家桥—罗家房子渠</t>
  </si>
  <si>
    <t>50*60</t>
  </si>
  <si>
    <t>赵家花园村</t>
  </si>
  <si>
    <t>黄家坝</t>
  </si>
  <si>
    <t>水能泵</t>
  </si>
  <si>
    <t>五角堆村</t>
  </si>
  <si>
    <t>狮子湾2</t>
  </si>
  <si>
    <t>狮子湾3</t>
  </si>
  <si>
    <t>碾场湾1</t>
  </si>
  <si>
    <t>碾场湾2</t>
  </si>
  <si>
    <t>碾场湾3</t>
  </si>
  <si>
    <t>麒龙庙村</t>
  </si>
  <si>
    <t>鱼塘</t>
  </si>
  <si>
    <t>玉米地——葡萄地</t>
  </si>
  <si>
    <t>葡萄地</t>
  </si>
  <si>
    <t>70*90</t>
  </si>
  <si>
    <t>一、二、九组</t>
  </si>
  <si>
    <t>主沟 村委会上976米，下100米</t>
  </si>
  <si>
    <t xml:space="preserve">80*100 </t>
  </si>
  <si>
    <t>岔沟</t>
  </si>
  <si>
    <t>2016年血防项目水改旱明细表</t>
  </si>
  <si>
    <t>2016年血防项目养鱼灭螺明细表</t>
  </si>
  <si>
    <t>2016年血吸虫病农业综合治理项目家畜圈养明细表</t>
  </si>
  <si>
    <t>村名</t>
  </si>
  <si>
    <t>组</t>
  </si>
  <si>
    <t>备注</t>
  </si>
  <si>
    <t>三组</t>
  </si>
  <si>
    <t>新皂镇</t>
  </si>
  <si>
    <t>余家垭口堰</t>
  </si>
  <si>
    <t>金峰镇</t>
  </si>
  <si>
    <t>二组</t>
  </si>
  <si>
    <t>吴家镇</t>
  </si>
  <si>
    <t>石洞乡</t>
  </si>
  <si>
    <t>杨家镇</t>
  </si>
  <si>
    <t>40*50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</si>
</sst>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_ "/>
  </numFmts>
  <fonts count="4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20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G23" sqref="G23"/>
    </sheetView>
  </sheetViews>
  <sheetFormatPr defaultColWidth="9.00390625" defaultRowHeight="14.25"/>
  <cols>
    <col min="1" max="1" width="6.875" style="13" customWidth="1"/>
    <col min="2" max="2" width="12.00390625" style="13" customWidth="1"/>
    <col min="3" max="3" width="11.375" style="13" customWidth="1"/>
    <col min="4" max="4" width="6.875" style="13" customWidth="1"/>
    <col min="5" max="5" width="6.125" style="13" customWidth="1"/>
    <col min="6" max="6" width="10.625" style="13" customWidth="1"/>
    <col min="7" max="16384" width="9.00390625" style="13" customWidth="1"/>
  </cols>
  <sheetData>
    <row r="1" spans="1:10" s="3" customFormat="1" ht="30" customHeight="1">
      <c r="A1" s="16" t="s">
        <v>212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42.75" customHeight="1">
      <c r="A2" s="2" t="s">
        <v>0</v>
      </c>
      <c r="B2" s="2" t="s">
        <v>1</v>
      </c>
      <c r="C2" s="12" t="s">
        <v>214</v>
      </c>
      <c r="D2" s="12" t="s">
        <v>215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216</v>
      </c>
    </row>
    <row r="3" spans="1:10" ht="27" customHeight="1">
      <c r="A3" s="2">
        <v>1</v>
      </c>
      <c r="B3" s="2" t="s">
        <v>10</v>
      </c>
      <c r="C3" s="12" t="s">
        <v>11</v>
      </c>
      <c r="D3" s="12" t="s">
        <v>217</v>
      </c>
      <c r="E3" s="12" t="s">
        <v>12</v>
      </c>
      <c r="F3" s="12">
        <v>97</v>
      </c>
      <c r="G3" s="12">
        <v>3</v>
      </c>
      <c r="H3" s="12">
        <v>97</v>
      </c>
      <c r="I3" s="12">
        <v>3.5</v>
      </c>
      <c r="J3" s="12" t="s">
        <v>218</v>
      </c>
    </row>
    <row r="4" spans="1:10" ht="27" customHeight="1">
      <c r="A4" s="2">
        <v>2</v>
      </c>
      <c r="B4" s="2" t="s">
        <v>13</v>
      </c>
      <c r="C4" s="12" t="s">
        <v>14</v>
      </c>
      <c r="D4" s="2" t="s">
        <v>15</v>
      </c>
      <c r="E4" s="12" t="s">
        <v>12</v>
      </c>
      <c r="F4" s="12">
        <v>123</v>
      </c>
      <c r="G4" s="12">
        <v>1</v>
      </c>
      <c r="H4" s="12">
        <v>123</v>
      </c>
      <c r="I4" s="12">
        <v>2</v>
      </c>
      <c r="J4" s="12" t="s">
        <v>218</v>
      </c>
    </row>
    <row r="5" spans="1:10" ht="27" customHeight="1">
      <c r="A5" s="2">
        <v>3</v>
      </c>
      <c r="B5" s="2" t="s">
        <v>16</v>
      </c>
      <c r="C5" s="12" t="s">
        <v>14</v>
      </c>
      <c r="D5" s="2" t="s">
        <v>17</v>
      </c>
      <c r="E5" s="12" t="s">
        <v>12</v>
      </c>
      <c r="F5" s="12">
        <v>211</v>
      </c>
      <c r="G5" s="12">
        <v>1.4</v>
      </c>
      <c r="H5" s="12">
        <v>211</v>
      </c>
      <c r="I5" s="12">
        <f>2+1</f>
        <v>3</v>
      </c>
      <c r="J5" s="12" t="s">
        <v>218</v>
      </c>
    </row>
    <row r="6" spans="1:10" ht="27" customHeight="1">
      <c r="A6" s="2">
        <v>4</v>
      </c>
      <c r="B6" s="2" t="s">
        <v>18</v>
      </c>
      <c r="C6" s="12" t="s">
        <v>14</v>
      </c>
      <c r="D6" s="2" t="s">
        <v>19</v>
      </c>
      <c r="E6" s="12" t="s">
        <v>12</v>
      </c>
      <c r="F6" s="12">
        <v>138</v>
      </c>
      <c r="G6" s="12">
        <v>1.24</v>
      </c>
      <c r="H6" s="12">
        <v>138</v>
      </c>
      <c r="I6" s="12">
        <v>2</v>
      </c>
      <c r="J6" s="12" t="s">
        <v>218</v>
      </c>
    </row>
    <row r="7" spans="1:10" ht="27" customHeight="1">
      <c r="A7" s="2">
        <v>5</v>
      </c>
      <c r="B7" s="2" t="s">
        <v>20</v>
      </c>
      <c r="C7" s="12" t="s">
        <v>21</v>
      </c>
      <c r="D7" s="2" t="s">
        <v>22</v>
      </c>
      <c r="E7" s="12" t="s">
        <v>12</v>
      </c>
      <c r="F7" s="12">
        <v>110</v>
      </c>
      <c r="G7" s="12">
        <v>1.66</v>
      </c>
      <c r="H7" s="12">
        <f>110+5</f>
        <v>115</v>
      </c>
      <c r="I7" s="12">
        <f>2+0.5</f>
        <v>2.5</v>
      </c>
      <c r="J7" s="12" t="s">
        <v>218</v>
      </c>
    </row>
    <row r="8" spans="1:10" ht="27" customHeight="1">
      <c r="A8" s="2">
        <v>6</v>
      </c>
      <c r="B8" s="2" t="s">
        <v>23</v>
      </c>
      <c r="C8" s="12" t="s">
        <v>21</v>
      </c>
      <c r="D8" s="2" t="s">
        <v>24</v>
      </c>
      <c r="E8" s="12" t="s">
        <v>12</v>
      </c>
      <c r="F8" s="12">
        <v>88</v>
      </c>
      <c r="G8" s="12">
        <v>2.3</v>
      </c>
      <c r="H8" s="12">
        <f>88+10</f>
        <v>98</v>
      </c>
      <c r="I8" s="12">
        <f>2.5+0.5</f>
        <v>3</v>
      </c>
      <c r="J8" s="12" t="s">
        <v>218</v>
      </c>
    </row>
    <row r="9" spans="1:10" s="15" customFormat="1" ht="27" customHeight="1">
      <c r="A9" s="2">
        <v>7</v>
      </c>
      <c r="B9" s="2" t="s">
        <v>25</v>
      </c>
      <c r="C9" s="12" t="s">
        <v>26</v>
      </c>
      <c r="D9" s="2" t="s">
        <v>27</v>
      </c>
      <c r="E9" s="14" t="s">
        <v>12</v>
      </c>
      <c r="F9" s="14">
        <v>97</v>
      </c>
      <c r="G9" s="14">
        <v>1</v>
      </c>
      <c r="H9" s="14">
        <v>97</v>
      </c>
      <c r="I9" s="14">
        <v>2</v>
      </c>
      <c r="J9" s="14" t="s">
        <v>218</v>
      </c>
    </row>
    <row r="10" spans="1:10" ht="27" customHeight="1">
      <c r="A10" s="2">
        <v>8</v>
      </c>
      <c r="B10" s="2" t="s">
        <v>28</v>
      </c>
      <c r="C10" s="12" t="s">
        <v>26</v>
      </c>
      <c r="D10" s="2" t="s">
        <v>15</v>
      </c>
      <c r="E10" s="12" t="s">
        <v>12</v>
      </c>
      <c r="F10" s="12">
        <v>128</v>
      </c>
      <c r="G10" s="12">
        <v>2.7</v>
      </c>
      <c r="H10" s="12">
        <f>128+7</f>
        <v>135</v>
      </c>
      <c r="I10" s="12">
        <f>2+1</f>
        <v>3</v>
      </c>
      <c r="J10" s="12" t="s">
        <v>218</v>
      </c>
    </row>
    <row r="11" spans="1:10" ht="27" customHeight="1">
      <c r="A11" s="2">
        <v>9</v>
      </c>
      <c r="B11" s="2" t="s">
        <v>29</v>
      </c>
      <c r="C11" s="12" t="s">
        <v>26</v>
      </c>
      <c r="D11" s="2" t="s">
        <v>24</v>
      </c>
      <c r="E11" s="12" t="s">
        <v>12</v>
      </c>
      <c r="F11" s="12">
        <v>100</v>
      </c>
      <c r="G11" s="12">
        <v>2.2</v>
      </c>
      <c r="H11" s="12">
        <v>100</v>
      </c>
      <c r="I11" s="12">
        <v>2.5</v>
      </c>
      <c r="J11" s="12" t="s">
        <v>218</v>
      </c>
    </row>
    <row r="12" spans="1:10" ht="27" customHeight="1">
      <c r="A12" s="2">
        <v>10</v>
      </c>
      <c r="B12" s="2" t="s">
        <v>219</v>
      </c>
      <c r="C12" s="12" t="s">
        <v>26</v>
      </c>
      <c r="D12" s="2" t="s">
        <v>27</v>
      </c>
      <c r="E12" s="12" t="s">
        <v>12</v>
      </c>
      <c r="F12" s="12">
        <v>125</v>
      </c>
      <c r="G12" s="12">
        <v>4</v>
      </c>
      <c r="H12" s="12">
        <v>125</v>
      </c>
      <c r="I12" s="12">
        <v>4</v>
      </c>
      <c r="J12" s="12" t="s">
        <v>218</v>
      </c>
    </row>
    <row r="13" spans="1:10" ht="27" customHeight="1">
      <c r="A13" s="2">
        <v>11</v>
      </c>
      <c r="B13" s="2" t="s">
        <v>30</v>
      </c>
      <c r="C13" s="12" t="s">
        <v>26</v>
      </c>
      <c r="D13" s="2" t="s">
        <v>27</v>
      </c>
      <c r="E13" s="12" t="s">
        <v>12</v>
      </c>
      <c r="F13" s="12">
        <v>98</v>
      </c>
      <c r="G13" s="12">
        <v>3</v>
      </c>
      <c r="H13" s="12">
        <v>98</v>
      </c>
      <c r="I13" s="12">
        <v>3</v>
      </c>
      <c r="J13" s="12" t="s">
        <v>218</v>
      </c>
    </row>
    <row r="14" spans="1:10" ht="27" customHeight="1">
      <c r="A14" s="2">
        <v>12</v>
      </c>
      <c r="B14" s="2" t="s">
        <v>31</v>
      </c>
      <c r="C14" s="12" t="s">
        <v>32</v>
      </c>
      <c r="D14" s="2" t="s">
        <v>15</v>
      </c>
      <c r="E14" s="12" t="s">
        <v>12</v>
      </c>
      <c r="F14" s="12">
        <v>77</v>
      </c>
      <c r="G14" s="12">
        <v>1.8</v>
      </c>
      <c r="H14" s="12">
        <v>77</v>
      </c>
      <c r="I14" s="12">
        <v>2</v>
      </c>
      <c r="J14" s="12" t="s">
        <v>218</v>
      </c>
    </row>
    <row r="15" spans="1:10" ht="27" customHeight="1">
      <c r="A15" s="2">
        <v>13</v>
      </c>
      <c r="B15" s="2" t="s">
        <v>33</v>
      </c>
      <c r="C15" s="12" t="s">
        <v>32</v>
      </c>
      <c r="D15" s="2" t="s">
        <v>24</v>
      </c>
      <c r="E15" s="12" t="s">
        <v>12</v>
      </c>
      <c r="F15" s="12">
        <v>96</v>
      </c>
      <c r="G15" s="12">
        <v>1.6</v>
      </c>
      <c r="H15" s="12">
        <v>96</v>
      </c>
      <c r="I15" s="12">
        <v>2</v>
      </c>
      <c r="J15" s="12" t="s">
        <v>218</v>
      </c>
    </row>
    <row r="16" spans="1:10" ht="27" customHeight="1">
      <c r="A16" s="2">
        <v>14</v>
      </c>
      <c r="B16" s="2" t="s">
        <v>34</v>
      </c>
      <c r="C16" s="12" t="s">
        <v>35</v>
      </c>
      <c r="D16" s="2" t="s">
        <v>22</v>
      </c>
      <c r="E16" s="12" t="s">
        <v>12</v>
      </c>
      <c r="F16" s="12">
        <v>153</v>
      </c>
      <c r="G16" s="12">
        <v>2.5</v>
      </c>
      <c r="H16" s="12">
        <v>153</v>
      </c>
      <c r="I16" s="12">
        <v>3</v>
      </c>
      <c r="J16" s="12" t="s">
        <v>218</v>
      </c>
    </row>
    <row r="17" spans="1:10" ht="27" customHeight="1">
      <c r="A17" s="2">
        <v>15</v>
      </c>
      <c r="B17" s="2" t="s">
        <v>36</v>
      </c>
      <c r="C17" s="12" t="s">
        <v>35</v>
      </c>
      <c r="D17" s="2" t="s">
        <v>37</v>
      </c>
      <c r="E17" s="12" t="s">
        <v>12</v>
      </c>
      <c r="F17" s="12">
        <v>155</v>
      </c>
      <c r="G17" s="12">
        <v>2</v>
      </c>
      <c r="H17" s="12">
        <v>155</v>
      </c>
      <c r="I17" s="12">
        <f>2.5+0.5</f>
        <v>3</v>
      </c>
      <c r="J17" s="12" t="s">
        <v>218</v>
      </c>
    </row>
    <row r="18" spans="1:10" ht="27" customHeight="1">
      <c r="A18" s="2">
        <v>16</v>
      </c>
      <c r="B18" s="2" t="s">
        <v>38</v>
      </c>
      <c r="C18" s="2" t="s">
        <v>39</v>
      </c>
      <c r="D18" s="2" t="s">
        <v>15</v>
      </c>
      <c r="E18" s="2" t="s">
        <v>12</v>
      </c>
      <c r="F18" s="2">
        <v>144</v>
      </c>
      <c r="G18" s="2">
        <v>2.7</v>
      </c>
      <c r="H18" s="2">
        <v>144</v>
      </c>
      <c r="I18" s="2">
        <v>3</v>
      </c>
      <c r="J18" s="12" t="s">
        <v>220</v>
      </c>
    </row>
    <row r="19" spans="1:10" ht="27" customHeight="1">
      <c r="A19" s="2">
        <v>17</v>
      </c>
      <c r="B19" s="2" t="s">
        <v>40</v>
      </c>
      <c r="C19" s="2" t="s">
        <v>41</v>
      </c>
      <c r="D19" s="2" t="s">
        <v>42</v>
      </c>
      <c r="E19" s="2" t="s">
        <v>12</v>
      </c>
      <c r="F19" s="2">
        <v>112</v>
      </c>
      <c r="G19" s="2">
        <v>3.1</v>
      </c>
      <c r="H19" s="2">
        <v>112</v>
      </c>
      <c r="I19" s="2">
        <v>3.5</v>
      </c>
      <c r="J19" s="12" t="s">
        <v>220</v>
      </c>
    </row>
    <row r="20" spans="1:10" ht="27" customHeight="1">
      <c r="A20" s="2">
        <v>18</v>
      </c>
      <c r="B20" s="2" t="s">
        <v>43</v>
      </c>
      <c r="C20" s="2" t="s">
        <v>44</v>
      </c>
      <c r="D20" s="2" t="s">
        <v>221</v>
      </c>
      <c r="E20" s="2" t="s">
        <v>12</v>
      </c>
      <c r="F20" s="2">
        <v>64</v>
      </c>
      <c r="G20" s="2">
        <v>3</v>
      </c>
      <c r="H20" s="2">
        <v>64</v>
      </c>
      <c r="I20" s="2">
        <v>3.5</v>
      </c>
      <c r="J20" s="12" t="s">
        <v>220</v>
      </c>
    </row>
    <row r="21" spans="1:10" ht="27" customHeight="1">
      <c r="A21" s="2">
        <v>19</v>
      </c>
      <c r="B21" s="2" t="s">
        <v>45</v>
      </c>
      <c r="C21" s="2" t="s">
        <v>44</v>
      </c>
      <c r="D21" s="2" t="s">
        <v>221</v>
      </c>
      <c r="E21" s="2" t="s">
        <v>12</v>
      </c>
      <c r="F21" s="2">
        <v>104</v>
      </c>
      <c r="G21" s="2">
        <v>1.8</v>
      </c>
      <c r="H21" s="2">
        <v>104</v>
      </c>
      <c r="I21" s="2">
        <v>2</v>
      </c>
      <c r="J21" s="12" t="s">
        <v>220</v>
      </c>
    </row>
    <row r="22" spans="1:10" ht="27" customHeight="1">
      <c r="A22" s="2">
        <v>20</v>
      </c>
      <c r="B22" s="2" t="s">
        <v>46</v>
      </c>
      <c r="C22" s="2" t="s">
        <v>44</v>
      </c>
      <c r="D22" s="2" t="s">
        <v>17</v>
      </c>
      <c r="E22" s="2" t="s">
        <v>12</v>
      </c>
      <c r="F22" s="2">
        <v>103</v>
      </c>
      <c r="G22" s="2">
        <v>4.6</v>
      </c>
      <c r="H22" s="2">
        <v>103</v>
      </c>
      <c r="I22" s="2">
        <v>4</v>
      </c>
      <c r="J22" s="12" t="s">
        <v>220</v>
      </c>
    </row>
    <row r="23" spans="1:10" ht="27" customHeight="1">
      <c r="A23" s="2">
        <v>21</v>
      </c>
      <c r="B23" s="2" t="s">
        <v>47</v>
      </c>
      <c r="C23" s="2" t="s">
        <v>48</v>
      </c>
      <c r="D23" s="2" t="s">
        <v>17</v>
      </c>
      <c r="E23" s="2" t="s">
        <v>12</v>
      </c>
      <c r="F23" s="2">
        <v>122</v>
      </c>
      <c r="G23" s="2">
        <v>2.8</v>
      </c>
      <c r="H23" s="2">
        <v>122</v>
      </c>
      <c r="I23" s="2">
        <v>3</v>
      </c>
      <c r="J23" s="12" t="s">
        <v>220</v>
      </c>
    </row>
    <row r="24" spans="1:10" ht="27" customHeight="1">
      <c r="A24" s="2">
        <v>22</v>
      </c>
      <c r="B24" s="2" t="s">
        <v>49</v>
      </c>
      <c r="C24" s="2" t="s">
        <v>48</v>
      </c>
      <c r="D24" s="2" t="s">
        <v>17</v>
      </c>
      <c r="E24" s="2" t="s">
        <v>12</v>
      </c>
      <c r="F24" s="2">
        <v>115</v>
      </c>
      <c r="G24" s="2">
        <v>3.6</v>
      </c>
      <c r="H24" s="2">
        <v>115</v>
      </c>
      <c r="I24" s="2">
        <v>4</v>
      </c>
      <c r="J24" s="12" t="s">
        <v>220</v>
      </c>
    </row>
    <row r="25" spans="1:10" ht="27" customHeight="1">
      <c r="A25" s="2">
        <v>23</v>
      </c>
      <c r="B25" s="2" t="s">
        <v>50</v>
      </c>
      <c r="C25" s="2" t="s">
        <v>51</v>
      </c>
      <c r="D25" s="2" t="s">
        <v>22</v>
      </c>
      <c r="E25" s="2" t="s">
        <v>12</v>
      </c>
      <c r="F25" s="2">
        <v>103</v>
      </c>
      <c r="G25" s="2">
        <v>2.2</v>
      </c>
      <c r="H25" s="2">
        <v>103</v>
      </c>
      <c r="I25" s="2">
        <v>2.5</v>
      </c>
      <c r="J25" s="12" t="s">
        <v>220</v>
      </c>
    </row>
    <row r="26" spans="1:10" ht="27" customHeight="1">
      <c r="A26" s="2">
        <v>24</v>
      </c>
      <c r="B26" s="2" t="s">
        <v>52</v>
      </c>
      <c r="C26" s="2" t="s">
        <v>51</v>
      </c>
      <c r="D26" s="2" t="s">
        <v>22</v>
      </c>
      <c r="E26" s="2" t="s">
        <v>12</v>
      </c>
      <c r="F26" s="2">
        <v>158</v>
      </c>
      <c r="G26" s="2">
        <v>3.2</v>
      </c>
      <c r="H26" s="2">
        <v>158</v>
      </c>
      <c r="I26" s="2">
        <v>3.5</v>
      </c>
      <c r="J26" s="12" t="s">
        <v>220</v>
      </c>
    </row>
    <row r="27" spans="1:10" ht="27" customHeight="1">
      <c r="A27" s="2">
        <v>25</v>
      </c>
      <c r="B27" s="2" t="s">
        <v>53</v>
      </c>
      <c r="C27" s="2" t="s">
        <v>54</v>
      </c>
      <c r="D27" s="2" t="s">
        <v>22</v>
      </c>
      <c r="E27" s="2" t="s">
        <v>12</v>
      </c>
      <c r="F27" s="2">
        <v>106</v>
      </c>
      <c r="G27" s="2">
        <v>2.2</v>
      </c>
      <c r="H27" s="2">
        <v>110</v>
      </c>
      <c r="I27" s="2">
        <v>3</v>
      </c>
      <c r="J27" s="12" t="s">
        <v>220</v>
      </c>
    </row>
    <row r="28" spans="1:10" s="1" customFormat="1" ht="27" customHeight="1">
      <c r="A28" s="2">
        <v>26</v>
      </c>
      <c r="B28" s="2" t="s">
        <v>55</v>
      </c>
      <c r="C28" s="2" t="s">
        <v>56</v>
      </c>
      <c r="D28" s="2" t="s">
        <v>22</v>
      </c>
      <c r="E28" s="2" t="s">
        <v>12</v>
      </c>
      <c r="F28" s="2">
        <v>70</v>
      </c>
      <c r="G28" s="2">
        <v>2.9</v>
      </c>
      <c r="H28" s="2">
        <v>70</v>
      </c>
      <c r="I28" s="2">
        <v>3</v>
      </c>
      <c r="J28" s="12" t="s">
        <v>222</v>
      </c>
    </row>
    <row r="29" spans="1:10" s="1" customFormat="1" ht="27" customHeight="1">
      <c r="A29" s="2">
        <v>27</v>
      </c>
      <c r="B29" s="2" t="s">
        <v>57</v>
      </c>
      <c r="C29" s="2" t="s">
        <v>56</v>
      </c>
      <c r="D29" s="2" t="s">
        <v>58</v>
      </c>
      <c r="E29" s="2" t="s">
        <v>12</v>
      </c>
      <c r="F29" s="2">
        <v>109</v>
      </c>
      <c r="G29" s="2">
        <v>3.4</v>
      </c>
      <c r="H29" s="2">
        <v>109</v>
      </c>
      <c r="I29" s="2">
        <v>3.5</v>
      </c>
      <c r="J29" s="12" t="s">
        <v>222</v>
      </c>
    </row>
    <row r="30" spans="1:10" s="1" customFormat="1" ht="27" customHeight="1">
      <c r="A30" s="2">
        <v>28</v>
      </c>
      <c r="B30" s="2" t="s">
        <v>59</v>
      </c>
      <c r="C30" s="2" t="s">
        <v>56</v>
      </c>
      <c r="D30" s="2" t="s">
        <v>58</v>
      </c>
      <c r="E30" s="2" t="s">
        <v>12</v>
      </c>
      <c r="F30" s="2">
        <v>100</v>
      </c>
      <c r="G30" s="2">
        <v>2.1</v>
      </c>
      <c r="H30" s="2">
        <v>100</v>
      </c>
      <c r="I30" s="2">
        <v>2.5</v>
      </c>
      <c r="J30" s="12" t="s">
        <v>222</v>
      </c>
    </row>
    <row r="31" spans="1:10" s="1" customFormat="1" ht="27" customHeight="1">
      <c r="A31" s="2">
        <v>29</v>
      </c>
      <c r="B31" s="2" t="s">
        <v>60</v>
      </c>
      <c r="C31" s="2" t="s">
        <v>61</v>
      </c>
      <c r="D31" s="2" t="s">
        <v>15</v>
      </c>
      <c r="E31" s="2" t="s">
        <v>12</v>
      </c>
      <c r="F31" s="2">
        <v>93</v>
      </c>
      <c r="G31" s="2">
        <v>1.2</v>
      </c>
      <c r="H31" s="2">
        <v>93</v>
      </c>
      <c r="I31" s="2">
        <v>2</v>
      </c>
      <c r="J31" s="12" t="s">
        <v>222</v>
      </c>
    </row>
    <row r="32" spans="1:10" s="1" customFormat="1" ht="27" customHeight="1">
      <c r="A32" s="2">
        <v>30</v>
      </c>
      <c r="B32" s="2" t="s">
        <v>62</v>
      </c>
      <c r="C32" s="2" t="s">
        <v>61</v>
      </c>
      <c r="D32" s="2" t="s">
        <v>15</v>
      </c>
      <c r="E32" s="2" t="s">
        <v>12</v>
      </c>
      <c r="F32" s="2">
        <v>115</v>
      </c>
      <c r="G32" s="2">
        <v>3.5</v>
      </c>
      <c r="H32" s="2">
        <v>115</v>
      </c>
      <c r="I32" s="2">
        <v>4</v>
      </c>
      <c r="J32" s="12" t="s">
        <v>222</v>
      </c>
    </row>
    <row r="33" spans="1:10" s="1" customFormat="1" ht="27" customHeight="1">
      <c r="A33" s="2">
        <v>31</v>
      </c>
      <c r="B33" s="2" t="s">
        <v>63</v>
      </c>
      <c r="C33" s="2" t="s">
        <v>64</v>
      </c>
      <c r="D33" s="2" t="s">
        <v>58</v>
      </c>
      <c r="E33" s="2" t="s">
        <v>12</v>
      </c>
      <c r="F33" s="2">
        <v>237</v>
      </c>
      <c r="G33" s="2">
        <v>3</v>
      </c>
      <c r="H33" s="2">
        <v>237</v>
      </c>
      <c r="I33" s="2">
        <v>3.5</v>
      </c>
      <c r="J33" s="12" t="s">
        <v>222</v>
      </c>
    </row>
    <row r="34" spans="1:10" s="1" customFormat="1" ht="27" customHeight="1">
      <c r="A34" s="2">
        <v>32</v>
      </c>
      <c r="B34" s="2" t="s">
        <v>65</v>
      </c>
      <c r="C34" s="2" t="s">
        <v>64</v>
      </c>
      <c r="D34" s="2" t="s">
        <v>66</v>
      </c>
      <c r="E34" s="2" t="s">
        <v>12</v>
      </c>
      <c r="F34" s="2">
        <v>156</v>
      </c>
      <c r="G34" s="2">
        <v>2</v>
      </c>
      <c r="H34" s="2">
        <v>80</v>
      </c>
      <c r="I34" s="2">
        <v>2.5</v>
      </c>
      <c r="J34" s="12" t="s">
        <v>222</v>
      </c>
    </row>
    <row r="35" spans="1:10" s="1" customFormat="1" ht="27" customHeight="1">
      <c r="A35" s="2">
        <v>33</v>
      </c>
      <c r="B35" s="2" t="s">
        <v>67</v>
      </c>
      <c r="C35" s="2" t="s">
        <v>68</v>
      </c>
      <c r="D35" s="2" t="s">
        <v>22</v>
      </c>
      <c r="E35" s="2" t="s">
        <v>12</v>
      </c>
      <c r="F35" s="2">
        <v>105</v>
      </c>
      <c r="G35" s="2">
        <v>1.2</v>
      </c>
      <c r="H35" s="2">
        <v>105</v>
      </c>
      <c r="I35" s="2">
        <v>2</v>
      </c>
      <c r="J35" s="12" t="s">
        <v>222</v>
      </c>
    </row>
    <row r="36" spans="1:10" s="1" customFormat="1" ht="27" customHeight="1">
      <c r="A36" s="2">
        <v>34</v>
      </c>
      <c r="B36" s="2" t="s">
        <v>69</v>
      </c>
      <c r="C36" s="2" t="s">
        <v>68</v>
      </c>
      <c r="D36" s="2" t="s">
        <v>15</v>
      </c>
      <c r="E36" s="2" t="s">
        <v>12</v>
      </c>
      <c r="F36" s="2">
        <v>153</v>
      </c>
      <c r="G36" s="2">
        <v>3</v>
      </c>
      <c r="H36" s="2">
        <v>153</v>
      </c>
      <c r="I36" s="2">
        <v>3.5</v>
      </c>
      <c r="J36" s="12" t="s">
        <v>222</v>
      </c>
    </row>
    <row r="37" spans="1:10" s="1" customFormat="1" ht="27" customHeight="1">
      <c r="A37" s="2">
        <v>35</v>
      </c>
      <c r="B37" s="2" t="s">
        <v>70</v>
      </c>
      <c r="C37" s="2" t="s">
        <v>71</v>
      </c>
      <c r="D37" s="2" t="s">
        <v>217</v>
      </c>
      <c r="E37" s="2" t="s">
        <v>12</v>
      </c>
      <c r="F37" s="2">
        <v>90</v>
      </c>
      <c r="G37" s="2">
        <v>3</v>
      </c>
      <c r="H37" s="2">
        <v>90</v>
      </c>
      <c r="I37" s="2">
        <v>3.5</v>
      </c>
      <c r="J37" s="12" t="s">
        <v>222</v>
      </c>
    </row>
    <row r="38" spans="1:10" s="1" customFormat="1" ht="27" customHeight="1">
      <c r="A38" s="2">
        <v>36</v>
      </c>
      <c r="B38" s="2" t="s">
        <v>72</v>
      </c>
      <c r="C38" s="2" t="s">
        <v>71</v>
      </c>
      <c r="D38" s="2" t="s">
        <v>15</v>
      </c>
      <c r="E38" s="2" t="s">
        <v>12</v>
      </c>
      <c r="F38" s="2">
        <v>96</v>
      </c>
      <c r="G38" s="2">
        <v>2</v>
      </c>
      <c r="H38" s="2">
        <v>96</v>
      </c>
      <c r="I38" s="2">
        <v>2.5</v>
      </c>
      <c r="J38" s="12" t="s">
        <v>222</v>
      </c>
    </row>
    <row r="39" spans="1:10" s="1" customFormat="1" ht="27" customHeight="1">
      <c r="A39" s="2">
        <v>37</v>
      </c>
      <c r="B39" s="2" t="s">
        <v>73</v>
      </c>
      <c r="C39" s="12" t="s">
        <v>74</v>
      </c>
      <c r="D39" s="2" t="s">
        <v>22</v>
      </c>
      <c r="E39" s="12" t="s">
        <v>12</v>
      </c>
      <c r="F39" s="12">
        <v>187</v>
      </c>
      <c r="G39" s="12">
        <v>2</v>
      </c>
      <c r="H39" s="12">
        <v>187</v>
      </c>
      <c r="I39" s="12">
        <v>3</v>
      </c>
      <c r="J39" s="12" t="s">
        <v>222</v>
      </c>
    </row>
    <row r="40" spans="1:10" s="1" customFormat="1" ht="27" customHeight="1">
      <c r="A40" s="2">
        <v>38</v>
      </c>
      <c r="B40" s="2" t="s">
        <v>75</v>
      </c>
      <c r="C40" s="2" t="s">
        <v>74</v>
      </c>
      <c r="D40" s="2" t="s">
        <v>58</v>
      </c>
      <c r="E40" s="2" t="s">
        <v>12</v>
      </c>
      <c r="F40" s="2">
        <v>106</v>
      </c>
      <c r="G40" s="2">
        <v>3</v>
      </c>
      <c r="H40" s="2">
        <v>106</v>
      </c>
      <c r="I40" s="2">
        <v>3</v>
      </c>
      <c r="J40" s="12" t="s">
        <v>222</v>
      </c>
    </row>
    <row r="41" spans="1:10" s="1" customFormat="1" ht="27" customHeight="1">
      <c r="A41" s="2">
        <v>39</v>
      </c>
      <c r="B41" s="2" t="s">
        <v>76</v>
      </c>
      <c r="C41" s="2" t="s">
        <v>74</v>
      </c>
      <c r="D41" s="2" t="s">
        <v>37</v>
      </c>
      <c r="E41" s="2" t="s">
        <v>12</v>
      </c>
      <c r="F41" s="2">
        <v>95</v>
      </c>
      <c r="G41" s="2">
        <v>3</v>
      </c>
      <c r="H41" s="2">
        <f>95+15</f>
        <v>110</v>
      </c>
      <c r="I41" s="2">
        <v>3.5</v>
      </c>
      <c r="J41" s="12" t="s">
        <v>222</v>
      </c>
    </row>
    <row r="42" spans="1:10" ht="27" customHeight="1">
      <c r="A42" s="2">
        <v>40</v>
      </c>
      <c r="B42" s="2" t="s">
        <v>77</v>
      </c>
      <c r="C42" s="2" t="s">
        <v>78</v>
      </c>
      <c r="D42" s="2" t="s">
        <v>22</v>
      </c>
      <c r="E42" s="2" t="s">
        <v>79</v>
      </c>
      <c r="F42" s="2">
        <v>119</v>
      </c>
      <c r="G42" s="2">
        <v>2</v>
      </c>
      <c r="H42" s="2">
        <v>119</v>
      </c>
      <c r="I42" s="2">
        <v>2.5</v>
      </c>
      <c r="J42" s="12" t="s">
        <v>223</v>
      </c>
    </row>
    <row r="43" spans="1:10" ht="27" customHeight="1">
      <c r="A43" s="2">
        <v>41</v>
      </c>
      <c r="B43" s="2" t="s">
        <v>80</v>
      </c>
      <c r="C43" s="2" t="s">
        <v>78</v>
      </c>
      <c r="D43" s="2" t="s">
        <v>19</v>
      </c>
      <c r="E43" s="2" t="s">
        <v>79</v>
      </c>
      <c r="F43" s="2">
        <v>145</v>
      </c>
      <c r="G43" s="2">
        <v>2</v>
      </c>
      <c r="H43" s="2">
        <v>145</v>
      </c>
      <c r="I43" s="2">
        <v>2.5</v>
      </c>
      <c r="J43" s="12" t="s">
        <v>223</v>
      </c>
    </row>
    <row r="44" spans="1:10" ht="27" customHeight="1">
      <c r="A44" s="2">
        <v>42</v>
      </c>
      <c r="B44" s="2" t="s">
        <v>81</v>
      </c>
      <c r="C44" s="2" t="s">
        <v>78</v>
      </c>
      <c r="D44" s="2" t="s">
        <v>19</v>
      </c>
      <c r="E44" s="2" t="s">
        <v>79</v>
      </c>
      <c r="F44" s="2">
        <v>120</v>
      </c>
      <c r="G44" s="2">
        <v>2.5</v>
      </c>
      <c r="H44" s="2">
        <f>120+20</f>
        <v>140</v>
      </c>
      <c r="I44" s="2">
        <v>3</v>
      </c>
      <c r="J44" s="12" t="s">
        <v>223</v>
      </c>
    </row>
    <row r="45" spans="1:10" ht="27" customHeight="1">
      <c r="A45" s="2">
        <v>43</v>
      </c>
      <c r="B45" s="2" t="s">
        <v>82</v>
      </c>
      <c r="C45" s="2" t="s">
        <v>78</v>
      </c>
      <c r="D45" s="2" t="s">
        <v>221</v>
      </c>
      <c r="E45" s="2" t="s">
        <v>79</v>
      </c>
      <c r="F45" s="2">
        <v>114</v>
      </c>
      <c r="G45" s="2">
        <v>2</v>
      </c>
      <c r="H45" s="2">
        <v>114</v>
      </c>
      <c r="I45" s="2">
        <v>2.5</v>
      </c>
      <c r="J45" s="12" t="s">
        <v>223</v>
      </c>
    </row>
    <row r="46" spans="1:10" ht="27" customHeight="1">
      <c r="A46" s="2">
        <v>44</v>
      </c>
      <c r="B46" s="2" t="s">
        <v>83</v>
      </c>
      <c r="C46" s="2" t="s">
        <v>78</v>
      </c>
      <c r="D46" s="2" t="s">
        <v>15</v>
      </c>
      <c r="E46" s="2" t="s">
        <v>79</v>
      </c>
      <c r="F46" s="2">
        <v>87</v>
      </c>
      <c r="G46" s="2">
        <v>2.2</v>
      </c>
      <c r="H46" s="2">
        <f>87+10</f>
        <v>97</v>
      </c>
      <c r="I46" s="2">
        <v>2.5</v>
      </c>
      <c r="J46" s="12" t="s">
        <v>223</v>
      </c>
    </row>
    <row r="47" spans="1:10" ht="27" customHeight="1">
      <c r="A47" s="2">
        <v>45</v>
      </c>
      <c r="B47" s="2" t="s">
        <v>84</v>
      </c>
      <c r="C47" s="2" t="s">
        <v>85</v>
      </c>
      <c r="D47" s="2" t="s">
        <v>15</v>
      </c>
      <c r="E47" s="2" t="s">
        <v>79</v>
      </c>
      <c r="F47" s="2">
        <f>94+104</f>
        <v>198</v>
      </c>
      <c r="G47" s="2">
        <v>2.5</v>
      </c>
      <c r="H47" s="2">
        <v>198</v>
      </c>
      <c r="I47" s="2">
        <v>3</v>
      </c>
      <c r="J47" s="12" t="s">
        <v>223</v>
      </c>
    </row>
    <row r="48" spans="1:10" ht="27" customHeight="1">
      <c r="A48" s="2">
        <v>46</v>
      </c>
      <c r="B48" s="11" t="s">
        <v>86</v>
      </c>
      <c r="C48" s="2" t="s">
        <v>85</v>
      </c>
      <c r="D48" s="2" t="s">
        <v>37</v>
      </c>
      <c r="E48" s="2" t="s">
        <v>79</v>
      </c>
      <c r="F48" s="2">
        <v>168</v>
      </c>
      <c r="G48" s="2">
        <v>5</v>
      </c>
      <c r="H48" s="2">
        <v>168</v>
      </c>
      <c r="I48" s="2">
        <v>4</v>
      </c>
      <c r="J48" s="12" t="s">
        <v>223</v>
      </c>
    </row>
    <row r="49" spans="1:10" ht="27" customHeight="1">
      <c r="A49" s="2">
        <v>47</v>
      </c>
      <c r="B49" s="2" t="s">
        <v>87</v>
      </c>
      <c r="C49" s="2" t="s">
        <v>88</v>
      </c>
      <c r="D49" s="2" t="s">
        <v>37</v>
      </c>
      <c r="E49" s="12" t="s">
        <v>12</v>
      </c>
      <c r="F49" s="2">
        <v>92</v>
      </c>
      <c r="G49" s="2">
        <v>2.3</v>
      </c>
      <c r="H49" s="2">
        <v>92</v>
      </c>
      <c r="I49" s="2">
        <v>2.5</v>
      </c>
      <c r="J49" s="12" t="s">
        <v>224</v>
      </c>
    </row>
    <row r="50" spans="1:10" ht="27" customHeight="1">
      <c r="A50" s="2">
        <v>48</v>
      </c>
      <c r="B50" s="2" t="s">
        <v>10</v>
      </c>
      <c r="C50" s="2" t="s">
        <v>88</v>
      </c>
      <c r="D50" s="2" t="s">
        <v>19</v>
      </c>
      <c r="E50" s="12" t="s">
        <v>12</v>
      </c>
      <c r="F50" s="2">
        <v>86</v>
      </c>
      <c r="G50" s="2">
        <v>4.5</v>
      </c>
      <c r="H50" s="2">
        <f>86+10</f>
        <v>96</v>
      </c>
      <c r="I50" s="2">
        <v>4</v>
      </c>
      <c r="J50" s="12" t="s">
        <v>224</v>
      </c>
    </row>
    <row r="51" spans="1:10" ht="27" customHeight="1">
      <c r="A51" s="2">
        <v>49</v>
      </c>
      <c r="B51" s="2" t="s">
        <v>89</v>
      </c>
      <c r="C51" s="2" t="s">
        <v>90</v>
      </c>
      <c r="D51" s="2" t="s">
        <v>37</v>
      </c>
      <c r="E51" s="12" t="s">
        <v>12</v>
      </c>
      <c r="F51" s="2">
        <v>151</v>
      </c>
      <c r="G51" s="2">
        <v>5</v>
      </c>
      <c r="H51" s="2">
        <v>151</v>
      </c>
      <c r="I51" s="2">
        <v>4</v>
      </c>
      <c r="J51" s="12" t="s">
        <v>224</v>
      </c>
    </row>
    <row r="52" spans="1:10" ht="27" customHeight="1">
      <c r="A52" s="2">
        <v>50</v>
      </c>
      <c r="B52" s="2" t="s">
        <v>91</v>
      </c>
      <c r="C52" s="2" t="s">
        <v>90</v>
      </c>
      <c r="D52" s="2" t="s">
        <v>15</v>
      </c>
      <c r="E52" s="12" t="s">
        <v>12</v>
      </c>
      <c r="F52" s="2">
        <v>157</v>
      </c>
      <c r="G52" s="2">
        <v>4.5</v>
      </c>
      <c r="H52" s="2">
        <v>157</v>
      </c>
      <c r="I52" s="2">
        <v>4</v>
      </c>
      <c r="J52" s="12" t="s">
        <v>224</v>
      </c>
    </row>
  </sheetData>
  <sheetProtection/>
  <autoFilter ref="A2:J52"/>
  <mergeCells count="1">
    <mergeCell ref="A1:J1"/>
  </mergeCells>
  <printOptions/>
  <pageMargins left="0.37" right="0.31" top="0.6" bottom="0.5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1">
      <selection activeCell="C73" sqref="C73"/>
    </sheetView>
  </sheetViews>
  <sheetFormatPr defaultColWidth="9.00390625" defaultRowHeight="14.25"/>
  <cols>
    <col min="1" max="1" width="9.00390625" style="13" customWidth="1"/>
    <col min="2" max="2" width="12.125" style="13" customWidth="1"/>
    <col min="3" max="3" width="13.875" style="13" customWidth="1"/>
    <col min="4" max="4" width="28.625" style="13" customWidth="1"/>
    <col min="5" max="5" width="9.00390625" style="13" customWidth="1"/>
    <col min="6" max="6" width="10.875" style="13" customWidth="1"/>
    <col min="7" max="7" width="10.50390625" style="13" customWidth="1"/>
    <col min="8" max="8" width="13.875" style="13" customWidth="1"/>
    <col min="9" max="9" width="10.25390625" style="13" customWidth="1"/>
    <col min="10" max="16384" width="9.00390625" style="13" customWidth="1"/>
  </cols>
  <sheetData>
    <row r="1" spans="1:9" ht="44.25" customHeight="1">
      <c r="A1" s="17" t="s">
        <v>211</v>
      </c>
      <c r="B1" s="17"/>
      <c r="C1" s="17"/>
      <c r="D1" s="17"/>
      <c r="E1" s="17"/>
      <c r="F1" s="17"/>
      <c r="G1" s="17"/>
      <c r="H1" s="17"/>
      <c r="I1" s="17"/>
    </row>
    <row r="2" spans="1:9" ht="32.25" customHeight="1">
      <c r="A2" s="12" t="s">
        <v>0</v>
      </c>
      <c r="B2" s="2" t="s">
        <v>2</v>
      </c>
      <c r="C2" s="12" t="s">
        <v>215</v>
      </c>
      <c r="D2" s="12" t="s">
        <v>3</v>
      </c>
      <c r="E2" s="12" t="s">
        <v>4</v>
      </c>
      <c r="F2" s="12" t="s">
        <v>9</v>
      </c>
      <c r="G2" s="12" t="s">
        <v>138</v>
      </c>
      <c r="H2" s="12" t="s">
        <v>139</v>
      </c>
      <c r="I2" s="12" t="s">
        <v>216</v>
      </c>
    </row>
    <row r="3" spans="1:9" ht="24.75" customHeight="1">
      <c r="A3" s="12">
        <v>1</v>
      </c>
      <c r="B3" s="2" t="s">
        <v>11</v>
      </c>
      <c r="C3" s="2" t="s">
        <v>22</v>
      </c>
      <c r="D3" s="12" t="s">
        <v>183</v>
      </c>
      <c r="E3" s="12" t="s">
        <v>12</v>
      </c>
      <c r="F3" s="12">
        <v>94</v>
      </c>
      <c r="G3" s="12" t="s">
        <v>172</v>
      </c>
      <c r="H3" s="12" t="s">
        <v>172</v>
      </c>
      <c r="I3" s="12" t="s">
        <v>218</v>
      </c>
    </row>
    <row r="4" spans="1:9" ht="24.75" customHeight="1">
      <c r="A4" s="12">
        <v>2</v>
      </c>
      <c r="B4" s="2" t="s">
        <v>11</v>
      </c>
      <c r="C4" s="2" t="s">
        <v>22</v>
      </c>
      <c r="D4" s="12" t="s">
        <v>184</v>
      </c>
      <c r="E4" s="12" t="s">
        <v>12</v>
      </c>
      <c r="F4" s="12">
        <v>868</v>
      </c>
      <c r="G4" s="12" t="s">
        <v>225</v>
      </c>
      <c r="H4" s="2" t="s">
        <v>164</v>
      </c>
      <c r="I4" s="12" t="s">
        <v>218</v>
      </c>
    </row>
    <row r="5" spans="1:9" ht="24.75" customHeight="1">
      <c r="A5" s="12">
        <v>3</v>
      </c>
      <c r="B5" s="2" t="s">
        <v>11</v>
      </c>
      <c r="C5" s="2" t="s">
        <v>22</v>
      </c>
      <c r="D5" s="12" t="s">
        <v>185</v>
      </c>
      <c r="E5" s="12" t="s">
        <v>12</v>
      </c>
      <c r="F5" s="12">
        <v>440</v>
      </c>
      <c r="G5" s="12" t="s">
        <v>152</v>
      </c>
      <c r="H5" s="12" t="s">
        <v>152</v>
      </c>
      <c r="I5" s="12" t="s">
        <v>218</v>
      </c>
    </row>
    <row r="6" spans="1:9" ht="24.75" customHeight="1">
      <c r="A6" s="12">
        <v>4</v>
      </c>
      <c r="B6" s="2" t="s">
        <v>11</v>
      </c>
      <c r="C6" s="2" t="s">
        <v>22</v>
      </c>
      <c r="D6" s="12" t="s">
        <v>186</v>
      </c>
      <c r="E6" s="12" t="s">
        <v>12</v>
      </c>
      <c r="F6" s="12">
        <v>140</v>
      </c>
      <c r="G6" s="12" t="s">
        <v>187</v>
      </c>
      <c r="H6" s="12" t="s">
        <v>142</v>
      </c>
      <c r="I6" s="12" t="s">
        <v>218</v>
      </c>
    </row>
    <row r="7" spans="1:9" ht="24.75" customHeight="1">
      <c r="A7" s="12">
        <v>5</v>
      </c>
      <c r="B7" s="2" t="s">
        <v>11</v>
      </c>
      <c r="C7" s="2" t="s">
        <v>22</v>
      </c>
      <c r="D7" s="12" t="s">
        <v>188</v>
      </c>
      <c r="E7" s="12" t="s">
        <v>12</v>
      </c>
      <c r="F7" s="12">
        <v>80</v>
      </c>
      <c r="G7" s="12" t="s">
        <v>187</v>
      </c>
      <c r="H7" s="12" t="s">
        <v>142</v>
      </c>
      <c r="I7" s="12" t="s">
        <v>218</v>
      </c>
    </row>
    <row r="8" spans="1:9" ht="24.75" customHeight="1">
      <c r="A8" s="12">
        <v>6</v>
      </c>
      <c r="B8" s="2" t="s">
        <v>11</v>
      </c>
      <c r="C8" s="2" t="s">
        <v>22</v>
      </c>
      <c r="D8" s="12" t="s">
        <v>189</v>
      </c>
      <c r="E8" s="12" t="s">
        <v>12</v>
      </c>
      <c r="F8" s="12">
        <v>80</v>
      </c>
      <c r="G8" s="12" t="s">
        <v>187</v>
      </c>
      <c r="H8" s="12" t="s">
        <v>142</v>
      </c>
      <c r="I8" s="12" t="s">
        <v>218</v>
      </c>
    </row>
    <row r="9" spans="1:9" ht="24.75" customHeight="1">
      <c r="A9" s="12">
        <v>7</v>
      </c>
      <c r="B9" s="2" t="s">
        <v>11</v>
      </c>
      <c r="C9" s="2" t="s">
        <v>190</v>
      </c>
      <c r="D9" s="12" t="s">
        <v>191</v>
      </c>
      <c r="E9" s="12" t="s">
        <v>12</v>
      </c>
      <c r="F9" s="12">
        <v>424</v>
      </c>
      <c r="G9" s="12" t="s">
        <v>192</v>
      </c>
      <c r="H9" s="12" t="s">
        <v>172</v>
      </c>
      <c r="I9" s="12" t="s">
        <v>218</v>
      </c>
    </row>
    <row r="10" spans="1:9" ht="24.75" customHeight="1">
      <c r="A10" s="12">
        <v>8</v>
      </c>
      <c r="B10" s="2" t="s">
        <v>193</v>
      </c>
      <c r="C10" s="2" t="s">
        <v>58</v>
      </c>
      <c r="D10" s="12" t="s">
        <v>194</v>
      </c>
      <c r="E10" s="12" t="s">
        <v>12</v>
      </c>
      <c r="F10" s="12">
        <v>200</v>
      </c>
      <c r="G10" s="12" t="s">
        <v>192</v>
      </c>
      <c r="H10" s="12" t="s">
        <v>172</v>
      </c>
      <c r="I10" s="12" t="s">
        <v>218</v>
      </c>
    </row>
    <row r="11" spans="1:9" ht="24.75" customHeight="1">
      <c r="A11" s="12">
        <v>9</v>
      </c>
      <c r="B11" s="2" t="s">
        <v>193</v>
      </c>
      <c r="C11" s="2" t="s">
        <v>58</v>
      </c>
      <c r="D11" s="12" t="s">
        <v>194</v>
      </c>
      <c r="E11" s="12" t="s">
        <v>12</v>
      </c>
      <c r="F11" s="12">
        <v>200</v>
      </c>
      <c r="G11" s="12" t="s">
        <v>192</v>
      </c>
      <c r="H11" s="12" t="s">
        <v>172</v>
      </c>
      <c r="I11" s="12" t="s">
        <v>218</v>
      </c>
    </row>
    <row r="12" spans="1:9" ht="24.75" customHeight="1">
      <c r="A12" s="12">
        <v>10</v>
      </c>
      <c r="B12" s="2" t="s">
        <v>193</v>
      </c>
      <c r="C12" s="2" t="s">
        <v>42</v>
      </c>
      <c r="D12" s="12" t="s">
        <v>195</v>
      </c>
      <c r="E12" s="12" t="s">
        <v>12</v>
      </c>
      <c r="F12" s="12">
        <v>601</v>
      </c>
      <c r="G12" s="12" t="s">
        <v>142</v>
      </c>
      <c r="H12" s="12" t="s">
        <v>142</v>
      </c>
      <c r="I12" s="12" t="s">
        <v>218</v>
      </c>
    </row>
    <row r="13" spans="1:9" ht="24.75" customHeight="1">
      <c r="A13" s="12">
        <v>11</v>
      </c>
      <c r="B13" s="2" t="s">
        <v>196</v>
      </c>
      <c r="C13" s="2" t="s">
        <v>17</v>
      </c>
      <c r="D13" s="12" t="s">
        <v>197</v>
      </c>
      <c r="E13" s="12" t="s">
        <v>12</v>
      </c>
      <c r="F13" s="12">
        <v>140</v>
      </c>
      <c r="G13" s="12" t="s">
        <v>172</v>
      </c>
      <c r="H13" s="12" t="s">
        <v>172</v>
      </c>
      <c r="I13" s="12" t="s">
        <v>218</v>
      </c>
    </row>
    <row r="14" spans="1:9" ht="24.75" customHeight="1">
      <c r="A14" s="12">
        <v>12</v>
      </c>
      <c r="B14" s="2" t="s">
        <v>196</v>
      </c>
      <c r="C14" s="2" t="s">
        <v>17</v>
      </c>
      <c r="D14" s="12" t="s">
        <v>198</v>
      </c>
      <c r="E14" s="12" t="s">
        <v>12</v>
      </c>
      <c r="F14" s="12">
        <v>261</v>
      </c>
      <c r="G14" s="12" t="s">
        <v>142</v>
      </c>
      <c r="H14" s="12" t="s">
        <v>142</v>
      </c>
      <c r="I14" s="12" t="s">
        <v>218</v>
      </c>
    </row>
    <row r="15" spans="1:9" ht="24.75" customHeight="1">
      <c r="A15" s="12">
        <v>13</v>
      </c>
      <c r="B15" s="2" t="s">
        <v>196</v>
      </c>
      <c r="C15" s="2" t="s">
        <v>17</v>
      </c>
      <c r="D15" s="12" t="s">
        <v>199</v>
      </c>
      <c r="E15" s="12" t="s">
        <v>12</v>
      </c>
      <c r="F15" s="12">
        <v>352</v>
      </c>
      <c r="G15" s="12" t="s">
        <v>151</v>
      </c>
      <c r="H15" s="12" t="s">
        <v>152</v>
      </c>
      <c r="I15" s="12" t="s">
        <v>218</v>
      </c>
    </row>
    <row r="16" spans="1:9" ht="24.75" customHeight="1">
      <c r="A16" s="12">
        <v>14</v>
      </c>
      <c r="B16" s="2" t="s">
        <v>196</v>
      </c>
      <c r="C16" s="2" t="s">
        <v>17</v>
      </c>
      <c r="D16" s="12" t="s">
        <v>200</v>
      </c>
      <c r="E16" s="12" t="s">
        <v>12</v>
      </c>
      <c r="F16" s="12">
        <v>213</v>
      </c>
      <c r="G16" s="12" t="s">
        <v>151</v>
      </c>
      <c r="H16" s="12" t="s">
        <v>152</v>
      </c>
      <c r="I16" s="12" t="s">
        <v>218</v>
      </c>
    </row>
    <row r="17" spans="1:9" ht="24.75" customHeight="1">
      <c r="A17" s="12">
        <v>15</v>
      </c>
      <c r="B17" s="2" t="s">
        <v>196</v>
      </c>
      <c r="C17" s="2" t="s">
        <v>17</v>
      </c>
      <c r="D17" s="12" t="s">
        <v>201</v>
      </c>
      <c r="E17" s="12" t="s">
        <v>12</v>
      </c>
      <c r="F17" s="12">
        <v>380</v>
      </c>
      <c r="G17" s="12" t="s">
        <v>151</v>
      </c>
      <c r="H17" s="12" t="s">
        <v>152</v>
      </c>
      <c r="I17" s="12" t="s">
        <v>218</v>
      </c>
    </row>
    <row r="18" spans="1:9" ht="24.75" customHeight="1">
      <c r="A18" s="12">
        <v>16</v>
      </c>
      <c r="B18" s="2" t="s">
        <v>202</v>
      </c>
      <c r="C18" s="2" t="s">
        <v>17</v>
      </c>
      <c r="D18" s="12" t="s">
        <v>203</v>
      </c>
      <c r="E18" s="12" t="s">
        <v>12</v>
      </c>
      <c r="F18" s="12">
        <v>570</v>
      </c>
      <c r="G18" s="12" t="s">
        <v>172</v>
      </c>
      <c r="H18" s="12" t="s">
        <v>172</v>
      </c>
      <c r="I18" s="12" t="s">
        <v>218</v>
      </c>
    </row>
    <row r="19" spans="1:9" ht="24.75" customHeight="1">
      <c r="A19" s="12">
        <v>17</v>
      </c>
      <c r="B19" s="2" t="s">
        <v>202</v>
      </c>
      <c r="C19" s="2" t="s">
        <v>17</v>
      </c>
      <c r="D19" s="12" t="s">
        <v>204</v>
      </c>
      <c r="E19" s="12" t="s">
        <v>12</v>
      </c>
      <c r="F19" s="12">
        <v>115</v>
      </c>
      <c r="G19" s="12" t="s">
        <v>142</v>
      </c>
      <c r="H19" s="12" t="s">
        <v>142</v>
      </c>
      <c r="I19" s="12" t="s">
        <v>218</v>
      </c>
    </row>
    <row r="20" spans="1:9" ht="24.75" customHeight="1">
      <c r="A20" s="12">
        <v>18</v>
      </c>
      <c r="B20" s="2" t="s">
        <v>202</v>
      </c>
      <c r="C20" s="2" t="s">
        <v>17</v>
      </c>
      <c r="D20" s="12" t="s">
        <v>204</v>
      </c>
      <c r="E20" s="12" t="s">
        <v>12</v>
      </c>
      <c r="F20" s="12">
        <v>70</v>
      </c>
      <c r="G20" s="12" t="s">
        <v>145</v>
      </c>
      <c r="H20" s="12" t="s">
        <v>145</v>
      </c>
      <c r="I20" s="12" t="s">
        <v>218</v>
      </c>
    </row>
    <row r="21" spans="1:9" ht="24.75" customHeight="1">
      <c r="A21" s="12">
        <v>19</v>
      </c>
      <c r="B21" s="2" t="s">
        <v>202</v>
      </c>
      <c r="C21" s="2" t="s">
        <v>17</v>
      </c>
      <c r="D21" s="12" t="s">
        <v>205</v>
      </c>
      <c r="E21" s="12" t="s">
        <v>12</v>
      </c>
      <c r="F21" s="12">
        <v>96</v>
      </c>
      <c r="G21" s="12" t="s">
        <v>206</v>
      </c>
      <c r="H21" s="2" t="s">
        <v>145</v>
      </c>
      <c r="I21" s="12" t="s">
        <v>218</v>
      </c>
    </row>
    <row r="22" spans="1:9" ht="24.75" customHeight="1">
      <c r="A22" s="12">
        <v>20</v>
      </c>
      <c r="B22" s="2" t="s">
        <v>202</v>
      </c>
      <c r="C22" s="2" t="s">
        <v>17</v>
      </c>
      <c r="D22" s="12" t="s">
        <v>205</v>
      </c>
      <c r="E22" s="12" t="s">
        <v>12</v>
      </c>
      <c r="F22" s="12">
        <v>610</v>
      </c>
      <c r="G22" s="12" t="s">
        <v>142</v>
      </c>
      <c r="H22" s="2" t="s">
        <v>145</v>
      </c>
      <c r="I22" s="12" t="s">
        <v>218</v>
      </c>
    </row>
    <row r="23" spans="1:9" ht="24.75" customHeight="1">
      <c r="A23" s="12">
        <v>21</v>
      </c>
      <c r="B23" s="2" t="s">
        <v>35</v>
      </c>
      <c r="C23" s="2" t="s">
        <v>207</v>
      </c>
      <c r="D23" s="12" t="s">
        <v>208</v>
      </c>
      <c r="E23" s="12" t="s">
        <v>12</v>
      </c>
      <c r="F23" s="12">
        <f>976+100</f>
        <v>1076</v>
      </c>
      <c r="G23" s="12" t="s">
        <v>209</v>
      </c>
      <c r="H23" s="2" t="s">
        <v>164</v>
      </c>
      <c r="I23" s="12" t="s">
        <v>218</v>
      </c>
    </row>
    <row r="24" spans="1:9" ht="24.75" customHeight="1">
      <c r="A24" s="12">
        <v>22</v>
      </c>
      <c r="B24" s="2" t="s">
        <v>35</v>
      </c>
      <c r="C24" s="2" t="s">
        <v>207</v>
      </c>
      <c r="D24" s="12" t="s">
        <v>210</v>
      </c>
      <c r="E24" s="12" t="s">
        <v>12</v>
      </c>
      <c r="F24" s="12">
        <f>233+46</f>
        <v>279</v>
      </c>
      <c r="G24" s="12" t="s">
        <v>209</v>
      </c>
      <c r="H24" s="12" t="s">
        <v>145</v>
      </c>
      <c r="I24" s="12" t="s">
        <v>218</v>
      </c>
    </row>
    <row r="25" spans="1:9" ht="24.75" customHeight="1">
      <c r="A25" s="12">
        <v>23</v>
      </c>
      <c r="B25" s="2" t="s">
        <v>35</v>
      </c>
      <c r="C25" s="2" t="s">
        <v>207</v>
      </c>
      <c r="D25" s="12" t="s">
        <v>210</v>
      </c>
      <c r="E25" s="12" t="s">
        <v>12</v>
      </c>
      <c r="F25" s="12">
        <v>68</v>
      </c>
      <c r="G25" s="12" t="s">
        <v>209</v>
      </c>
      <c r="H25" s="12" t="s">
        <v>145</v>
      </c>
      <c r="I25" s="12" t="s">
        <v>218</v>
      </c>
    </row>
    <row r="26" spans="1:9" ht="24.75" customHeight="1">
      <c r="A26" s="12">
        <v>24</v>
      </c>
      <c r="B26" s="2" t="s">
        <v>35</v>
      </c>
      <c r="C26" s="2" t="s">
        <v>207</v>
      </c>
      <c r="D26" s="12" t="s">
        <v>147</v>
      </c>
      <c r="E26" s="12" t="s">
        <v>12</v>
      </c>
      <c r="F26" s="12">
        <v>163</v>
      </c>
      <c r="G26" s="12" t="s">
        <v>172</v>
      </c>
      <c r="H26" s="12" t="s">
        <v>172</v>
      </c>
      <c r="I26" s="12" t="s">
        <v>218</v>
      </c>
    </row>
    <row r="27" spans="1:9" ht="24.75" customHeight="1">
      <c r="A27" s="12">
        <v>25</v>
      </c>
      <c r="B27" s="2" t="s">
        <v>35</v>
      </c>
      <c r="C27" s="2" t="s">
        <v>207</v>
      </c>
      <c r="D27" s="12" t="s">
        <v>147</v>
      </c>
      <c r="E27" s="12" t="s">
        <v>12</v>
      </c>
      <c r="F27" s="12">
        <v>411</v>
      </c>
      <c r="G27" s="12" t="s">
        <v>172</v>
      </c>
      <c r="H27" s="12" t="s">
        <v>172</v>
      </c>
      <c r="I27" s="12" t="s">
        <v>218</v>
      </c>
    </row>
    <row r="28" spans="1:9" ht="24.75" customHeight="1">
      <c r="A28" s="12">
        <v>26</v>
      </c>
      <c r="B28" s="2" t="s">
        <v>26</v>
      </c>
      <c r="C28" s="2" t="s">
        <v>27</v>
      </c>
      <c r="D28" s="12" t="s">
        <v>148</v>
      </c>
      <c r="E28" s="12" t="s">
        <v>12</v>
      </c>
      <c r="F28" s="12">
        <v>134</v>
      </c>
      <c r="G28" s="12" t="s">
        <v>152</v>
      </c>
      <c r="H28" s="12" t="s">
        <v>152</v>
      </c>
      <c r="I28" s="12" t="s">
        <v>218</v>
      </c>
    </row>
    <row r="29" spans="1:9" ht="24.75" customHeight="1">
      <c r="A29" s="12">
        <v>27</v>
      </c>
      <c r="B29" s="2" t="s">
        <v>26</v>
      </c>
      <c r="C29" s="2" t="s">
        <v>27</v>
      </c>
      <c r="D29" s="12" t="s">
        <v>147</v>
      </c>
      <c r="E29" s="12" t="s">
        <v>12</v>
      </c>
      <c r="F29" s="12">
        <v>62</v>
      </c>
      <c r="G29" s="12" t="s">
        <v>152</v>
      </c>
      <c r="H29" s="12" t="s">
        <v>152</v>
      </c>
      <c r="I29" s="12" t="s">
        <v>218</v>
      </c>
    </row>
    <row r="30" spans="1:9" ht="24.75" customHeight="1">
      <c r="A30" s="12">
        <v>28</v>
      </c>
      <c r="B30" s="2" t="s">
        <v>26</v>
      </c>
      <c r="C30" s="2" t="s">
        <v>27</v>
      </c>
      <c r="D30" s="12" t="s">
        <v>147</v>
      </c>
      <c r="E30" s="12" t="s">
        <v>12</v>
      </c>
      <c r="F30" s="12">
        <v>41</v>
      </c>
      <c r="G30" s="12" t="s">
        <v>152</v>
      </c>
      <c r="H30" s="12" t="s">
        <v>152</v>
      </c>
      <c r="I30" s="12" t="s">
        <v>218</v>
      </c>
    </row>
    <row r="31" spans="1:9" ht="24.75" customHeight="1">
      <c r="A31" s="12">
        <v>29</v>
      </c>
      <c r="B31" s="2" t="s">
        <v>26</v>
      </c>
      <c r="C31" s="2" t="s">
        <v>27</v>
      </c>
      <c r="D31" s="12" t="s">
        <v>147</v>
      </c>
      <c r="E31" s="12" t="s">
        <v>12</v>
      </c>
      <c r="F31" s="12">
        <v>65</v>
      </c>
      <c r="G31" s="12" t="s">
        <v>152</v>
      </c>
      <c r="H31" s="12" t="s">
        <v>152</v>
      </c>
      <c r="I31" s="12" t="s">
        <v>218</v>
      </c>
    </row>
    <row r="32" spans="1:9" ht="24.75" customHeight="1">
      <c r="A32" s="12">
        <v>30</v>
      </c>
      <c r="B32" s="2" t="s">
        <v>26</v>
      </c>
      <c r="C32" s="2" t="s">
        <v>27</v>
      </c>
      <c r="D32" s="12" t="s">
        <v>147</v>
      </c>
      <c r="E32" s="12" t="s">
        <v>12</v>
      </c>
      <c r="F32" s="12">
        <v>65</v>
      </c>
      <c r="G32" s="12" t="s">
        <v>152</v>
      </c>
      <c r="H32" s="12" t="s">
        <v>152</v>
      </c>
      <c r="I32" s="12" t="s">
        <v>218</v>
      </c>
    </row>
    <row r="33" spans="1:9" ht="24.75" customHeight="1">
      <c r="A33" s="12">
        <v>31</v>
      </c>
      <c r="B33" s="2" t="s">
        <v>26</v>
      </c>
      <c r="C33" s="2" t="s">
        <v>27</v>
      </c>
      <c r="D33" s="12" t="s">
        <v>147</v>
      </c>
      <c r="E33" s="12" t="s">
        <v>12</v>
      </c>
      <c r="F33" s="12">
        <v>50</v>
      </c>
      <c r="G33" s="12" t="s">
        <v>152</v>
      </c>
      <c r="H33" s="12" t="s">
        <v>152</v>
      </c>
      <c r="I33" s="12" t="s">
        <v>218</v>
      </c>
    </row>
    <row r="34" spans="1:9" ht="24.75" customHeight="1">
      <c r="A34" s="12">
        <v>32</v>
      </c>
      <c r="B34" s="2" t="s">
        <v>39</v>
      </c>
      <c r="C34" s="2" t="s">
        <v>24</v>
      </c>
      <c r="D34" s="12" t="s">
        <v>162</v>
      </c>
      <c r="E34" s="12" t="s">
        <v>12</v>
      </c>
      <c r="F34" s="12">
        <v>208</v>
      </c>
      <c r="G34" s="12" t="s">
        <v>163</v>
      </c>
      <c r="H34" s="12" t="s">
        <v>164</v>
      </c>
      <c r="I34" s="12" t="s">
        <v>220</v>
      </c>
    </row>
    <row r="35" spans="1:9" ht="24.75" customHeight="1">
      <c r="A35" s="12">
        <v>33</v>
      </c>
      <c r="B35" s="2" t="s">
        <v>39</v>
      </c>
      <c r="C35" s="2" t="s">
        <v>24</v>
      </c>
      <c r="D35" s="12" t="s">
        <v>165</v>
      </c>
      <c r="E35" s="12" t="s">
        <v>12</v>
      </c>
      <c r="F35" s="12">
        <v>50</v>
      </c>
      <c r="G35" s="12" t="s">
        <v>163</v>
      </c>
      <c r="H35" s="12" t="s">
        <v>164</v>
      </c>
      <c r="I35" s="12" t="s">
        <v>220</v>
      </c>
    </row>
    <row r="36" spans="1:9" ht="24.75" customHeight="1">
      <c r="A36" s="12">
        <v>34</v>
      </c>
      <c r="B36" s="2" t="s">
        <v>39</v>
      </c>
      <c r="C36" s="2" t="s">
        <v>24</v>
      </c>
      <c r="D36" s="12" t="s">
        <v>166</v>
      </c>
      <c r="E36" s="12" t="s">
        <v>12</v>
      </c>
      <c r="F36" s="12">
        <v>86</v>
      </c>
      <c r="G36" s="12" t="s">
        <v>145</v>
      </c>
      <c r="H36" s="12" t="s">
        <v>145</v>
      </c>
      <c r="I36" s="12" t="s">
        <v>220</v>
      </c>
    </row>
    <row r="37" spans="1:9" ht="24.75" customHeight="1">
      <c r="A37" s="12">
        <v>35</v>
      </c>
      <c r="B37" s="2" t="s">
        <v>39</v>
      </c>
      <c r="C37" s="2" t="s">
        <v>24</v>
      </c>
      <c r="D37" s="12" t="s">
        <v>167</v>
      </c>
      <c r="E37" s="12" t="s">
        <v>12</v>
      </c>
      <c r="F37" s="12">
        <v>90</v>
      </c>
      <c r="G37" s="12" t="s">
        <v>145</v>
      </c>
      <c r="H37" s="12" t="s">
        <v>145</v>
      </c>
      <c r="I37" s="12" t="s">
        <v>220</v>
      </c>
    </row>
    <row r="38" spans="1:9" ht="24.75" customHeight="1">
      <c r="A38" s="12">
        <v>36</v>
      </c>
      <c r="B38" s="2" t="s">
        <v>39</v>
      </c>
      <c r="C38" s="2" t="s">
        <v>24</v>
      </c>
      <c r="D38" s="12" t="s">
        <v>168</v>
      </c>
      <c r="E38" s="12" t="s">
        <v>12</v>
      </c>
      <c r="F38" s="12">
        <v>89</v>
      </c>
      <c r="G38" s="12" t="s">
        <v>163</v>
      </c>
      <c r="H38" s="12" t="s">
        <v>164</v>
      </c>
      <c r="I38" s="12" t="s">
        <v>220</v>
      </c>
    </row>
    <row r="39" spans="1:9" ht="24.75" customHeight="1">
      <c r="A39" s="12">
        <v>37</v>
      </c>
      <c r="B39" s="2" t="s">
        <v>39</v>
      </c>
      <c r="C39" s="2" t="s">
        <v>24</v>
      </c>
      <c r="D39" s="12" t="s">
        <v>169</v>
      </c>
      <c r="E39" s="12" t="s">
        <v>12</v>
      </c>
      <c r="F39" s="12">
        <v>136</v>
      </c>
      <c r="G39" s="12" t="s">
        <v>170</v>
      </c>
      <c r="H39" s="12" t="s">
        <v>152</v>
      </c>
      <c r="I39" s="12" t="s">
        <v>220</v>
      </c>
    </row>
    <row r="40" spans="1:9" ht="24.75" customHeight="1">
      <c r="A40" s="12">
        <v>38</v>
      </c>
      <c r="B40" s="2" t="s">
        <v>39</v>
      </c>
      <c r="C40" s="2" t="s">
        <v>22</v>
      </c>
      <c r="D40" s="12" t="s">
        <v>171</v>
      </c>
      <c r="E40" s="12" t="s">
        <v>12</v>
      </c>
      <c r="F40" s="12">
        <v>304</v>
      </c>
      <c r="G40" s="12" t="s">
        <v>172</v>
      </c>
      <c r="H40" s="12" t="s">
        <v>172</v>
      </c>
      <c r="I40" s="12" t="s">
        <v>220</v>
      </c>
    </row>
    <row r="41" spans="1:9" ht="24.75" customHeight="1">
      <c r="A41" s="12">
        <v>39</v>
      </c>
      <c r="B41" s="2" t="s">
        <v>39</v>
      </c>
      <c r="C41" s="2" t="s">
        <v>22</v>
      </c>
      <c r="D41" s="12" t="s">
        <v>171</v>
      </c>
      <c r="E41" s="12" t="s">
        <v>12</v>
      </c>
      <c r="F41" s="12">
        <v>50</v>
      </c>
      <c r="G41" s="12" t="s">
        <v>172</v>
      </c>
      <c r="H41" s="12" t="s">
        <v>172</v>
      </c>
      <c r="I41" s="12" t="s">
        <v>220</v>
      </c>
    </row>
    <row r="42" spans="1:9" ht="24.75" customHeight="1">
      <c r="A42" s="12">
        <v>40</v>
      </c>
      <c r="B42" s="2" t="s">
        <v>39</v>
      </c>
      <c r="C42" s="2" t="s">
        <v>22</v>
      </c>
      <c r="D42" s="12" t="s">
        <v>171</v>
      </c>
      <c r="E42" s="12" t="s">
        <v>12</v>
      </c>
      <c r="F42" s="12">
        <v>50</v>
      </c>
      <c r="G42" s="12" t="s">
        <v>172</v>
      </c>
      <c r="H42" s="12" t="s">
        <v>172</v>
      </c>
      <c r="I42" s="12" t="s">
        <v>220</v>
      </c>
    </row>
    <row r="43" spans="1:9" ht="24.75" customHeight="1">
      <c r="A43" s="12">
        <v>41</v>
      </c>
      <c r="B43" s="2" t="s">
        <v>39</v>
      </c>
      <c r="C43" s="2" t="s">
        <v>66</v>
      </c>
      <c r="D43" s="12" t="s">
        <v>173</v>
      </c>
      <c r="E43" s="12" t="s">
        <v>12</v>
      </c>
      <c r="F43" s="12">
        <v>217</v>
      </c>
      <c r="G43" s="12" t="s">
        <v>172</v>
      </c>
      <c r="H43" s="12" t="s">
        <v>172</v>
      </c>
      <c r="I43" s="12" t="s">
        <v>220</v>
      </c>
    </row>
    <row r="44" spans="1:9" ht="24.75" customHeight="1">
      <c r="A44" s="12">
        <v>42</v>
      </c>
      <c r="B44" s="2" t="s">
        <v>39</v>
      </c>
      <c r="C44" s="2" t="s">
        <v>66</v>
      </c>
      <c r="D44" s="12" t="s">
        <v>173</v>
      </c>
      <c r="E44" s="12" t="s">
        <v>12</v>
      </c>
      <c r="F44" s="12">
        <v>217</v>
      </c>
      <c r="G44" s="12" t="s">
        <v>172</v>
      </c>
      <c r="H44" s="12" t="s">
        <v>172</v>
      </c>
      <c r="I44" s="12" t="s">
        <v>220</v>
      </c>
    </row>
    <row r="45" spans="1:9" ht="24.75" customHeight="1">
      <c r="A45" s="12">
        <v>43</v>
      </c>
      <c r="B45" s="2" t="s">
        <v>39</v>
      </c>
      <c r="C45" s="2" t="s">
        <v>66</v>
      </c>
      <c r="D45" s="12" t="s">
        <v>174</v>
      </c>
      <c r="E45" s="12" t="s">
        <v>12</v>
      </c>
      <c r="F45" s="12">
        <v>50</v>
      </c>
      <c r="G45" s="12" t="s">
        <v>172</v>
      </c>
      <c r="H45" s="12" t="s">
        <v>172</v>
      </c>
      <c r="I45" s="12" t="s">
        <v>220</v>
      </c>
    </row>
    <row r="46" spans="1:9" ht="24.75" customHeight="1">
      <c r="A46" s="12">
        <v>44</v>
      </c>
      <c r="B46" s="2" t="s">
        <v>41</v>
      </c>
      <c r="C46" s="2" t="s">
        <v>175</v>
      </c>
      <c r="D46" s="12" t="s">
        <v>176</v>
      </c>
      <c r="E46" s="12" t="s">
        <v>12</v>
      </c>
      <c r="F46" s="12">
        <f>200+350</f>
        <v>550</v>
      </c>
      <c r="G46" s="12" t="s">
        <v>151</v>
      </c>
      <c r="H46" s="12" t="s">
        <v>152</v>
      </c>
      <c r="I46" s="12" t="s">
        <v>220</v>
      </c>
    </row>
    <row r="47" spans="1:9" ht="24.75" customHeight="1">
      <c r="A47" s="12">
        <v>45</v>
      </c>
      <c r="B47" s="2" t="s">
        <v>41</v>
      </c>
      <c r="C47" s="2" t="s">
        <v>175</v>
      </c>
      <c r="D47" s="12" t="s">
        <v>176</v>
      </c>
      <c r="E47" s="12" t="s">
        <v>12</v>
      </c>
      <c r="F47" s="12">
        <v>60</v>
      </c>
      <c r="G47" s="12" t="s">
        <v>151</v>
      </c>
      <c r="H47" s="12" t="s">
        <v>152</v>
      </c>
      <c r="I47" s="12" t="s">
        <v>220</v>
      </c>
    </row>
    <row r="48" spans="1:9" ht="24.75" customHeight="1">
      <c r="A48" s="12">
        <v>46</v>
      </c>
      <c r="B48" s="2" t="s">
        <v>44</v>
      </c>
      <c r="C48" s="2" t="s">
        <v>24</v>
      </c>
      <c r="D48" s="12" t="s">
        <v>177</v>
      </c>
      <c r="E48" s="12" t="s">
        <v>12</v>
      </c>
      <c r="F48" s="12">
        <v>431</v>
      </c>
      <c r="G48" s="12" t="s">
        <v>172</v>
      </c>
      <c r="H48" s="12" t="s">
        <v>172</v>
      </c>
      <c r="I48" s="12" t="s">
        <v>220</v>
      </c>
    </row>
    <row r="49" spans="1:9" ht="24.75" customHeight="1">
      <c r="A49" s="12">
        <v>47</v>
      </c>
      <c r="B49" s="2" t="s">
        <v>44</v>
      </c>
      <c r="C49" s="2" t="s">
        <v>24</v>
      </c>
      <c r="D49" s="12" t="s">
        <v>177</v>
      </c>
      <c r="E49" s="12" t="s">
        <v>12</v>
      </c>
      <c r="F49" s="12">
        <v>431</v>
      </c>
      <c r="G49" s="12" t="s">
        <v>172</v>
      </c>
      <c r="H49" s="12" t="s">
        <v>172</v>
      </c>
      <c r="I49" s="12" t="s">
        <v>220</v>
      </c>
    </row>
    <row r="50" spans="1:9" ht="24.75" customHeight="1">
      <c r="A50" s="12">
        <v>48</v>
      </c>
      <c r="B50" s="2" t="s">
        <v>44</v>
      </c>
      <c r="C50" s="2" t="s">
        <v>24</v>
      </c>
      <c r="D50" s="12" t="s">
        <v>45</v>
      </c>
      <c r="E50" s="12" t="s">
        <v>12</v>
      </c>
      <c r="F50" s="12">
        <v>90</v>
      </c>
      <c r="G50" s="12" t="s">
        <v>172</v>
      </c>
      <c r="H50" s="12" t="s">
        <v>172</v>
      </c>
      <c r="I50" s="12" t="s">
        <v>220</v>
      </c>
    </row>
    <row r="51" spans="1:9" ht="24.75" customHeight="1">
      <c r="A51" s="12">
        <v>49</v>
      </c>
      <c r="B51" s="2" t="s">
        <v>44</v>
      </c>
      <c r="C51" s="2" t="s">
        <v>24</v>
      </c>
      <c r="D51" s="12" t="s">
        <v>178</v>
      </c>
      <c r="E51" s="12" t="s">
        <v>12</v>
      </c>
      <c r="F51" s="12">
        <v>70</v>
      </c>
      <c r="G51" s="12" t="s">
        <v>172</v>
      </c>
      <c r="H51" s="12" t="s">
        <v>172</v>
      </c>
      <c r="I51" s="12" t="s">
        <v>220</v>
      </c>
    </row>
    <row r="52" spans="1:9" ht="24.75" customHeight="1">
      <c r="A52" s="12">
        <v>50</v>
      </c>
      <c r="B52" s="2" t="s">
        <v>48</v>
      </c>
      <c r="C52" s="2" t="s">
        <v>17</v>
      </c>
      <c r="D52" s="12" t="s">
        <v>179</v>
      </c>
      <c r="E52" s="12" t="s">
        <v>12</v>
      </c>
      <c r="F52" s="12">
        <v>648</v>
      </c>
      <c r="G52" s="12" t="s">
        <v>172</v>
      </c>
      <c r="H52" s="12" t="s">
        <v>172</v>
      </c>
      <c r="I52" s="12" t="s">
        <v>220</v>
      </c>
    </row>
    <row r="53" spans="1:9" ht="24.75" customHeight="1">
      <c r="A53" s="12">
        <v>51</v>
      </c>
      <c r="B53" s="2" t="s">
        <v>48</v>
      </c>
      <c r="C53" s="2" t="s">
        <v>17</v>
      </c>
      <c r="D53" s="12" t="s">
        <v>179</v>
      </c>
      <c r="E53" s="12" t="s">
        <v>12</v>
      </c>
      <c r="F53" s="12">
        <v>648</v>
      </c>
      <c r="G53" s="12" t="s">
        <v>172</v>
      </c>
      <c r="H53" s="12" t="s">
        <v>172</v>
      </c>
      <c r="I53" s="12" t="s">
        <v>220</v>
      </c>
    </row>
    <row r="54" spans="1:9" ht="24.75" customHeight="1">
      <c r="A54" s="12">
        <v>52</v>
      </c>
      <c r="B54" s="2" t="s">
        <v>51</v>
      </c>
      <c r="C54" s="2" t="s">
        <v>17</v>
      </c>
      <c r="D54" s="12" t="s">
        <v>180</v>
      </c>
      <c r="E54" s="12" t="s">
        <v>12</v>
      </c>
      <c r="F54" s="12">
        <f>130+440+140</f>
        <v>710</v>
      </c>
      <c r="G54" s="12" t="s">
        <v>172</v>
      </c>
      <c r="H54" s="12" t="s">
        <v>172</v>
      </c>
      <c r="I54" s="12" t="s">
        <v>220</v>
      </c>
    </row>
    <row r="55" spans="1:9" ht="24.75" customHeight="1">
      <c r="A55" s="12">
        <v>53</v>
      </c>
      <c r="B55" s="2" t="s">
        <v>51</v>
      </c>
      <c r="C55" s="2" t="s">
        <v>22</v>
      </c>
      <c r="D55" s="2" t="s">
        <v>148</v>
      </c>
      <c r="E55" s="12" t="s">
        <v>12</v>
      </c>
      <c r="F55" s="2">
        <v>398</v>
      </c>
      <c r="G55" s="12" t="s">
        <v>152</v>
      </c>
      <c r="H55" s="12" t="s">
        <v>152</v>
      </c>
      <c r="I55" s="12" t="s">
        <v>220</v>
      </c>
    </row>
    <row r="56" spans="1:9" ht="24.75" customHeight="1">
      <c r="A56" s="12">
        <v>54</v>
      </c>
      <c r="B56" s="2" t="s">
        <v>51</v>
      </c>
      <c r="C56" s="2" t="s">
        <v>22</v>
      </c>
      <c r="D56" s="2" t="s">
        <v>148</v>
      </c>
      <c r="E56" s="12" t="s">
        <v>12</v>
      </c>
      <c r="F56" s="2">
        <v>398</v>
      </c>
      <c r="G56" s="12" t="s">
        <v>152</v>
      </c>
      <c r="H56" s="12" t="s">
        <v>152</v>
      </c>
      <c r="I56" s="12" t="s">
        <v>220</v>
      </c>
    </row>
    <row r="57" spans="1:9" ht="24.75" customHeight="1">
      <c r="A57" s="12">
        <v>55</v>
      </c>
      <c r="B57" s="2" t="s">
        <v>51</v>
      </c>
      <c r="C57" s="2" t="s">
        <v>22</v>
      </c>
      <c r="D57" s="2" t="s">
        <v>147</v>
      </c>
      <c r="E57" s="12" t="s">
        <v>12</v>
      </c>
      <c r="F57" s="2">
        <v>80</v>
      </c>
      <c r="G57" s="12" t="s">
        <v>152</v>
      </c>
      <c r="H57" s="12" t="s">
        <v>152</v>
      </c>
      <c r="I57" s="12" t="s">
        <v>220</v>
      </c>
    </row>
    <row r="58" spans="1:9" ht="24.75" customHeight="1">
      <c r="A58" s="12">
        <v>56</v>
      </c>
      <c r="B58" s="2" t="s">
        <v>51</v>
      </c>
      <c r="C58" s="2" t="s">
        <v>22</v>
      </c>
      <c r="D58" s="2" t="s">
        <v>147</v>
      </c>
      <c r="E58" s="12" t="s">
        <v>12</v>
      </c>
      <c r="F58" s="2">
        <v>80</v>
      </c>
      <c r="G58" s="12" t="s">
        <v>152</v>
      </c>
      <c r="H58" s="12" t="s">
        <v>152</v>
      </c>
      <c r="I58" s="12" t="s">
        <v>220</v>
      </c>
    </row>
    <row r="59" spans="1:9" ht="24.75" customHeight="1">
      <c r="A59" s="12">
        <v>57</v>
      </c>
      <c r="B59" s="2" t="s">
        <v>51</v>
      </c>
      <c r="C59" s="2" t="s">
        <v>22</v>
      </c>
      <c r="D59" s="2" t="s">
        <v>147</v>
      </c>
      <c r="E59" s="12" t="s">
        <v>12</v>
      </c>
      <c r="F59" s="2">
        <v>80</v>
      </c>
      <c r="G59" s="12" t="s">
        <v>152</v>
      </c>
      <c r="H59" s="12" t="s">
        <v>152</v>
      </c>
      <c r="I59" s="12" t="s">
        <v>220</v>
      </c>
    </row>
    <row r="60" spans="1:9" ht="24.75" customHeight="1">
      <c r="A60" s="12">
        <v>58</v>
      </c>
      <c r="B60" s="2" t="s">
        <v>51</v>
      </c>
      <c r="C60" s="2" t="s">
        <v>22</v>
      </c>
      <c r="D60" s="2" t="s">
        <v>147</v>
      </c>
      <c r="E60" s="12" t="s">
        <v>12</v>
      </c>
      <c r="F60" s="2">
        <v>80</v>
      </c>
      <c r="G60" s="12" t="s">
        <v>152</v>
      </c>
      <c r="H60" s="12" t="s">
        <v>152</v>
      </c>
      <c r="I60" s="12" t="s">
        <v>220</v>
      </c>
    </row>
    <row r="61" spans="1:9" ht="24.75" customHeight="1">
      <c r="A61" s="12">
        <v>59</v>
      </c>
      <c r="B61" s="2" t="s">
        <v>54</v>
      </c>
      <c r="C61" s="2" t="s">
        <v>58</v>
      </c>
      <c r="D61" s="12" t="s">
        <v>181</v>
      </c>
      <c r="E61" s="12" t="s">
        <v>12</v>
      </c>
      <c r="F61" s="12">
        <v>70</v>
      </c>
      <c r="G61" s="12" t="s">
        <v>172</v>
      </c>
      <c r="H61" s="12" t="s">
        <v>172</v>
      </c>
      <c r="I61" s="12" t="s">
        <v>220</v>
      </c>
    </row>
    <row r="62" spans="1:9" ht="24.75" customHeight="1">
      <c r="A62" s="12">
        <v>60</v>
      </c>
      <c r="B62" s="2" t="s">
        <v>54</v>
      </c>
      <c r="C62" s="2" t="s">
        <v>58</v>
      </c>
      <c r="D62" s="12" t="s">
        <v>181</v>
      </c>
      <c r="E62" s="12" t="s">
        <v>12</v>
      </c>
      <c r="F62" s="12">
        <v>164</v>
      </c>
      <c r="G62" s="12" t="s">
        <v>172</v>
      </c>
      <c r="H62" s="12" t="s">
        <v>172</v>
      </c>
      <c r="I62" s="12" t="s">
        <v>220</v>
      </c>
    </row>
    <row r="63" spans="1:9" ht="24.75" customHeight="1">
      <c r="A63" s="12">
        <v>61</v>
      </c>
      <c r="B63" s="2" t="s">
        <v>54</v>
      </c>
      <c r="C63" s="2" t="s">
        <v>58</v>
      </c>
      <c r="D63" s="12" t="s">
        <v>182</v>
      </c>
      <c r="E63" s="12" t="s">
        <v>12</v>
      </c>
      <c r="F63" s="12">
        <v>190</v>
      </c>
      <c r="G63" s="12" t="s">
        <v>152</v>
      </c>
      <c r="H63" s="12" t="s">
        <v>152</v>
      </c>
      <c r="I63" s="12" t="s">
        <v>220</v>
      </c>
    </row>
    <row r="64" spans="1:9" ht="24.75" customHeight="1">
      <c r="A64" s="12">
        <v>62</v>
      </c>
      <c r="B64" s="2" t="s">
        <v>54</v>
      </c>
      <c r="C64" s="2" t="s">
        <v>58</v>
      </c>
      <c r="D64" s="12" t="s">
        <v>182</v>
      </c>
      <c r="E64" s="12" t="s">
        <v>12</v>
      </c>
      <c r="F64" s="12">
        <v>151</v>
      </c>
      <c r="G64" s="12" t="s">
        <v>152</v>
      </c>
      <c r="H64" s="12" t="s">
        <v>152</v>
      </c>
      <c r="I64" s="12" t="s">
        <v>220</v>
      </c>
    </row>
    <row r="65" spans="1:9" ht="24.75" customHeight="1">
      <c r="A65" s="12">
        <v>63</v>
      </c>
      <c r="B65" s="2" t="s">
        <v>54</v>
      </c>
      <c r="C65" s="2" t="s">
        <v>58</v>
      </c>
      <c r="D65" s="12" t="s">
        <v>182</v>
      </c>
      <c r="E65" s="12" t="s">
        <v>12</v>
      </c>
      <c r="F65" s="12">
        <v>40</v>
      </c>
      <c r="G65" s="12" t="s">
        <v>152</v>
      </c>
      <c r="H65" s="12" t="s">
        <v>152</v>
      </c>
      <c r="I65" s="12" t="s">
        <v>220</v>
      </c>
    </row>
    <row r="66" spans="1:9" ht="24.75" customHeight="1">
      <c r="A66" s="12">
        <v>64</v>
      </c>
      <c r="B66" s="2" t="s">
        <v>54</v>
      </c>
      <c r="C66" s="2" t="s">
        <v>58</v>
      </c>
      <c r="D66" s="12" t="s">
        <v>182</v>
      </c>
      <c r="E66" s="12" t="s">
        <v>12</v>
      </c>
      <c r="F66" s="12">
        <v>50</v>
      </c>
      <c r="G66" s="12" t="s">
        <v>152</v>
      </c>
      <c r="H66" s="12" t="s">
        <v>152</v>
      </c>
      <c r="I66" s="12" t="s">
        <v>220</v>
      </c>
    </row>
    <row r="67" spans="1:9" ht="24.75" customHeight="1">
      <c r="A67" s="12">
        <v>65</v>
      </c>
      <c r="B67" s="2" t="s">
        <v>54</v>
      </c>
      <c r="C67" s="2" t="s">
        <v>58</v>
      </c>
      <c r="D67" s="12" t="s">
        <v>182</v>
      </c>
      <c r="E67" s="12" t="s">
        <v>12</v>
      </c>
      <c r="F67" s="12">
        <v>30</v>
      </c>
      <c r="G67" s="12" t="s">
        <v>152</v>
      </c>
      <c r="H67" s="12" t="s">
        <v>152</v>
      </c>
      <c r="I67" s="12" t="s">
        <v>220</v>
      </c>
    </row>
    <row r="68" spans="1:9" s="1" customFormat="1" ht="24.75" customHeight="1">
      <c r="A68" s="12">
        <v>66</v>
      </c>
      <c r="B68" s="2" t="s">
        <v>56</v>
      </c>
      <c r="C68" s="2" t="s">
        <v>19</v>
      </c>
      <c r="D68" s="2" t="s">
        <v>150</v>
      </c>
      <c r="E68" s="2" t="s">
        <v>12</v>
      </c>
      <c r="F68" s="2">
        <v>110</v>
      </c>
      <c r="G68" s="2" t="s">
        <v>151</v>
      </c>
      <c r="H68" s="2" t="s">
        <v>152</v>
      </c>
      <c r="I68" s="2" t="s">
        <v>222</v>
      </c>
    </row>
    <row r="69" spans="1:9" s="1" customFormat="1" ht="24.75" customHeight="1">
      <c r="A69" s="12">
        <v>67</v>
      </c>
      <c r="B69" s="2" t="s">
        <v>56</v>
      </c>
      <c r="C69" s="2" t="s">
        <v>19</v>
      </c>
      <c r="D69" s="2" t="s">
        <v>150</v>
      </c>
      <c r="E69" s="2" t="s">
        <v>12</v>
      </c>
      <c r="F69" s="2">
        <v>190</v>
      </c>
      <c r="G69" s="2" t="s">
        <v>151</v>
      </c>
      <c r="H69" s="2" t="s">
        <v>152</v>
      </c>
      <c r="I69" s="2" t="s">
        <v>222</v>
      </c>
    </row>
    <row r="70" spans="1:9" s="1" customFormat="1" ht="24.75" customHeight="1">
      <c r="A70" s="12">
        <v>68</v>
      </c>
      <c r="B70" s="2" t="s">
        <v>56</v>
      </c>
      <c r="C70" s="2" t="s">
        <v>19</v>
      </c>
      <c r="D70" s="2" t="s">
        <v>150</v>
      </c>
      <c r="E70" s="2" t="s">
        <v>12</v>
      </c>
      <c r="F70" s="2">
        <v>200</v>
      </c>
      <c r="G70" s="2" t="s">
        <v>151</v>
      </c>
      <c r="H70" s="2" t="s">
        <v>152</v>
      </c>
      <c r="I70" s="2" t="s">
        <v>222</v>
      </c>
    </row>
    <row r="71" spans="1:9" s="1" customFormat="1" ht="24.75" customHeight="1">
      <c r="A71" s="12">
        <v>69</v>
      </c>
      <c r="B71" s="2" t="s">
        <v>56</v>
      </c>
      <c r="C71" s="2" t="s">
        <v>19</v>
      </c>
      <c r="D71" s="2" t="s">
        <v>150</v>
      </c>
      <c r="E71" s="2" t="s">
        <v>12</v>
      </c>
      <c r="F71" s="2">
        <v>210</v>
      </c>
      <c r="G71" s="2" t="s">
        <v>151</v>
      </c>
      <c r="H71" s="2" t="s">
        <v>152</v>
      </c>
      <c r="I71" s="2" t="s">
        <v>222</v>
      </c>
    </row>
    <row r="72" spans="1:9" s="1" customFormat="1" ht="24.75" customHeight="1">
      <c r="A72" s="12">
        <v>70</v>
      </c>
      <c r="B72" s="2" t="s">
        <v>56</v>
      </c>
      <c r="C72" s="2" t="s">
        <v>22</v>
      </c>
      <c r="D72" s="2" t="s">
        <v>153</v>
      </c>
      <c r="E72" s="2" t="s">
        <v>12</v>
      </c>
      <c r="F72" s="2">
        <v>80</v>
      </c>
      <c r="G72" s="2" t="s">
        <v>152</v>
      </c>
      <c r="H72" s="2" t="s">
        <v>152</v>
      </c>
      <c r="I72" s="2" t="s">
        <v>222</v>
      </c>
    </row>
    <row r="73" spans="1:9" s="1" customFormat="1" ht="24.75" customHeight="1">
      <c r="A73" s="12">
        <v>71</v>
      </c>
      <c r="B73" s="2" t="s">
        <v>56</v>
      </c>
      <c r="C73" s="2" t="s">
        <v>22</v>
      </c>
      <c r="D73" s="2" t="s">
        <v>153</v>
      </c>
      <c r="E73" s="2" t="s">
        <v>12</v>
      </c>
      <c r="F73" s="2">
        <v>140</v>
      </c>
      <c r="G73" s="2" t="s">
        <v>152</v>
      </c>
      <c r="H73" s="2" t="s">
        <v>152</v>
      </c>
      <c r="I73" s="2" t="s">
        <v>222</v>
      </c>
    </row>
    <row r="74" spans="1:9" s="1" customFormat="1" ht="24.75" customHeight="1">
      <c r="A74" s="12">
        <v>72</v>
      </c>
      <c r="B74" s="2" t="s">
        <v>56</v>
      </c>
      <c r="C74" s="2" t="s">
        <v>22</v>
      </c>
      <c r="D74" s="2" t="s">
        <v>153</v>
      </c>
      <c r="E74" s="2" t="s">
        <v>12</v>
      </c>
      <c r="F74" s="2">
        <v>447</v>
      </c>
      <c r="G74" s="2" t="s">
        <v>142</v>
      </c>
      <c r="H74" s="2" t="s">
        <v>142</v>
      </c>
      <c r="I74" s="2" t="s">
        <v>222</v>
      </c>
    </row>
    <row r="75" spans="1:9" s="1" customFormat="1" ht="24.75" customHeight="1">
      <c r="A75" s="12">
        <v>73</v>
      </c>
      <c r="B75" s="2" t="s">
        <v>56</v>
      </c>
      <c r="C75" s="2" t="s">
        <v>22</v>
      </c>
      <c r="D75" s="2" t="s">
        <v>153</v>
      </c>
      <c r="E75" s="2" t="s">
        <v>12</v>
      </c>
      <c r="F75" s="2">
        <v>447</v>
      </c>
      <c r="G75" s="2" t="s">
        <v>142</v>
      </c>
      <c r="H75" s="2" t="s">
        <v>142</v>
      </c>
      <c r="I75" s="2" t="s">
        <v>222</v>
      </c>
    </row>
    <row r="76" spans="1:9" s="1" customFormat="1" ht="24.75" customHeight="1">
      <c r="A76" s="12">
        <v>74</v>
      </c>
      <c r="B76" s="2" t="s">
        <v>154</v>
      </c>
      <c r="C76" s="2" t="s">
        <v>15</v>
      </c>
      <c r="D76" s="12" t="s">
        <v>155</v>
      </c>
      <c r="E76" s="12" t="s">
        <v>12</v>
      </c>
      <c r="F76" s="12">
        <f>196+187</f>
        <v>383</v>
      </c>
      <c r="G76" s="12" t="s">
        <v>142</v>
      </c>
      <c r="H76" s="12" t="s">
        <v>142</v>
      </c>
      <c r="I76" s="2" t="s">
        <v>222</v>
      </c>
    </row>
    <row r="77" spans="1:9" s="1" customFormat="1" ht="24.75" customHeight="1">
      <c r="A77" s="12">
        <v>75</v>
      </c>
      <c r="B77" s="2" t="s">
        <v>154</v>
      </c>
      <c r="C77" s="2" t="s">
        <v>15</v>
      </c>
      <c r="D77" s="2" t="s">
        <v>155</v>
      </c>
      <c r="E77" s="2" t="s">
        <v>12</v>
      </c>
      <c r="F77" s="2">
        <v>215</v>
      </c>
      <c r="G77" s="2" t="s">
        <v>151</v>
      </c>
      <c r="H77" s="2" t="s">
        <v>152</v>
      </c>
      <c r="I77" s="2" t="s">
        <v>222</v>
      </c>
    </row>
    <row r="78" spans="1:9" s="1" customFormat="1" ht="24.75" customHeight="1">
      <c r="A78" s="12">
        <v>76</v>
      </c>
      <c r="B78" s="2" t="s">
        <v>154</v>
      </c>
      <c r="C78" s="2" t="s">
        <v>17</v>
      </c>
      <c r="D78" s="2" t="s">
        <v>156</v>
      </c>
      <c r="E78" s="2" t="s">
        <v>12</v>
      </c>
      <c r="F78" s="2">
        <v>216</v>
      </c>
      <c r="G78" s="2" t="s">
        <v>152</v>
      </c>
      <c r="H78" s="2" t="s">
        <v>152</v>
      </c>
      <c r="I78" s="2" t="s">
        <v>222</v>
      </c>
    </row>
    <row r="79" spans="1:9" s="1" customFormat="1" ht="24.75" customHeight="1">
      <c r="A79" s="12">
        <v>77</v>
      </c>
      <c r="B79" s="2" t="s">
        <v>71</v>
      </c>
      <c r="C79" s="2" t="s">
        <v>19</v>
      </c>
      <c r="D79" s="2" t="s">
        <v>157</v>
      </c>
      <c r="E79" s="2" t="s">
        <v>12</v>
      </c>
      <c r="F79" s="2">
        <v>367</v>
      </c>
      <c r="G79" s="2" t="s">
        <v>151</v>
      </c>
      <c r="H79" s="2" t="s">
        <v>152</v>
      </c>
      <c r="I79" s="2" t="s">
        <v>222</v>
      </c>
    </row>
    <row r="80" spans="1:9" s="1" customFormat="1" ht="24.75" customHeight="1">
      <c r="A80" s="12">
        <v>78</v>
      </c>
      <c r="B80" s="2" t="s">
        <v>71</v>
      </c>
      <c r="C80" s="2" t="s">
        <v>19</v>
      </c>
      <c r="D80" s="2" t="s">
        <v>158</v>
      </c>
      <c r="E80" s="2" t="s">
        <v>12</v>
      </c>
      <c r="F80" s="2">
        <v>55</v>
      </c>
      <c r="G80" s="2" t="s">
        <v>151</v>
      </c>
      <c r="H80" s="2" t="s">
        <v>152</v>
      </c>
      <c r="I80" s="2" t="s">
        <v>222</v>
      </c>
    </row>
    <row r="81" spans="1:9" s="1" customFormat="1" ht="24.75" customHeight="1">
      <c r="A81" s="12">
        <v>79</v>
      </c>
      <c r="B81" s="2" t="s">
        <v>74</v>
      </c>
      <c r="C81" s="2" t="s">
        <v>58</v>
      </c>
      <c r="D81" s="2" t="s">
        <v>159</v>
      </c>
      <c r="E81" s="2" t="s">
        <v>12</v>
      </c>
      <c r="F81" s="2">
        <v>1325</v>
      </c>
      <c r="G81" s="2" t="s">
        <v>142</v>
      </c>
      <c r="H81" s="2" t="s">
        <v>142</v>
      </c>
      <c r="I81" s="2" t="s">
        <v>222</v>
      </c>
    </row>
    <row r="82" spans="1:9" s="1" customFormat="1" ht="24.75" customHeight="1">
      <c r="A82" s="12">
        <v>80</v>
      </c>
      <c r="B82" s="2" t="s">
        <v>74</v>
      </c>
      <c r="C82" s="2" t="s">
        <v>58</v>
      </c>
      <c r="D82" s="2" t="s">
        <v>159</v>
      </c>
      <c r="E82" s="2" t="s">
        <v>12</v>
      </c>
      <c r="F82" s="2">
        <v>890</v>
      </c>
      <c r="G82" s="2" t="s">
        <v>142</v>
      </c>
      <c r="H82" s="2" t="s">
        <v>142</v>
      </c>
      <c r="I82" s="2" t="s">
        <v>222</v>
      </c>
    </row>
    <row r="83" spans="1:9" s="1" customFormat="1" ht="24.75" customHeight="1">
      <c r="A83" s="12">
        <v>81</v>
      </c>
      <c r="B83" s="2" t="s">
        <v>74</v>
      </c>
      <c r="C83" s="2" t="s">
        <v>42</v>
      </c>
      <c r="D83" s="2" t="s">
        <v>148</v>
      </c>
      <c r="E83" s="2" t="s">
        <v>12</v>
      </c>
      <c r="F83" s="2">
        <v>600</v>
      </c>
      <c r="G83" s="2" t="s">
        <v>142</v>
      </c>
      <c r="H83" s="2" t="s">
        <v>142</v>
      </c>
      <c r="I83" s="2" t="s">
        <v>222</v>
      </c>
    </row>
    <row r="84" spans="1:9" s="1" customFormat="1" ht="24.75" customHeight="1">
      <c r="A84" s="12">
        <v>82</v>
      </c>
      <c r="B84" s="2" t="s">
        <v>74</v>
      </c>
      <c r="C84" s="2" t="s">
        <v>42</v>
      </c>
      <c r="D84" s="2" t="s">
        <v>148</v>
      </c>
      <c r="E84" s="2" t="s">
        <v>12</v>
      </c>
      <c r="F84" s="2">
        <v>610</v>
      </c>
      <c r="G84" s="2" t="s">
        <v>145</v>
      </c>
      <c r="H84" s="2" t="s">
        <v>145</v>
      </c>
      <c r="I84" s="2" t="s">
        <v>222</v>
      </c>
    </row>
    <row r="85" spans="1:9" s="1" customFormat="1" ht="24.75" customHeight="1">
      <c r="A85" s="12">
        <v>83</v>
      </c>
      <c r="B85" s="2" t="s">
        <v>68</v>
      </c>
      <c r="C85" s="2" t="s">
        <v>58</v>
      </c>
      <c r="D85" s="2" t="s">
        <v>160</v>
      </c>
      <c r="E85" s="2" t="s">
        <v>12</v>
      </c>
      <c r="F85" s="2">
        <v>403</v>
      </c>
      <c r="G85" s="2" t="s">
        <v>161</v>
      </c>
      <c r="H85" s="2" t="s">
        <v>161</v>
      </c>
      <c r="I85" s="2" t="s">
        <v>222</v>
      </c>
    </row>
    <row r="86" spans="1:9" ht="24.75" customHeight="1">
      <c r="A86" s="12">
        <v>84</v>
      </c>
      <c r="B86" s="2" t="s">
        <v>85</v>
      </c>
      <c r="C86" s="2" t="s">
        <v>15</v>
      </c>
      <c r="D86" s="12" t="s">
        <v>143</v>
      </c>
      <c r="E86" s="12" t="s">
        <v>12</v>
      </c>
      <c r="F86" s="12">
        <v>789</v>
      </c>
      <c r="G86" s="12" t="s">
        <v>144</v>
      </c>
      <c r="H86" s="12" t="s">
        <v>145</v>
      </c>
      <c r="I86" s="2" t="s">
        <v>223</v>
      </c>
    </row>
    <row r="87" spans="1:9" ht="24.75" customHeight="1">
      <c r="A87" s="12">
        <v>85</v>
      </c>
      <c r="B87" s="2" t="s">
        <v>85</v>
      </c>
      <c r="C87" s="2" t="s">
        <v>15</v>
      </c>
      <c r="D87" s="12" t="s">
        <v>143</v>
      </c>
      <c r="E87" s="12" t="s">
        <v>12</v>
      </c>
      <c r="F87" s="12">
        <f>292+303</f>
        <v>595</v>
      </c>
      <c r="G87" s="12" t="s">
        <v>144</v>
      </c>
      <c r="H87" s="12" t="s">
        <v>145</v>
      </c>
      <c r="I87" s="2" t="s">
        <v>223</v>
      </c>
    </row>
    <row r="88" spans="1:9" ht="24.75" customHeight="1">
      <c r="A88" s="12">
        <v>86</v>
      </c>
      <c r="B88" s="2" t="s">
        <v>85</v>
      </c>
      <c r="C88" s="2" t="s">
        <v>58</v>
      </c>
      <c r="D88" s="12" t="s">
        <v>146</v>
      </c>
      <c r="E88" s="12" t="s">
        <v>12</v>
      </c>
      <c r="F88" s="12">
        <v>1192</v>
      </c>
      <c r="G88" s="12" t="s">
        <v>144</v>
      </c>
      <c r="H88" s="12" t="s">
        <v>145</v>
      </c>
      <c r="I88" s="2" t="s">
        <v>223</v>
      </c>
    </row>
    <row r="89" spans="1:9" ht="24.75" customHeight="1">
      <c r="A89" s="12">
        <v>87</v>
      </c>
      <c r="B89" s="2" t="s">
        <v>78</v>
      </c>
      <c r="C89" s="2" t="s">
        <v>15</v>
      </c>
      <c r="D89" s="12" t="s">
        <v>147</v>
      </c>
      <c r="E89" s="12" t="s">
        <v>12</v>
      </c>
      <c r="F89" s="12">
        <v>100</v>
      </c>
      <c r="G89" s="12" t="s">
        <v>142</v>
      </c>
      <c r="H89" s="12" t="s">
        <v>142</v>
      </c>
      <c r="I89" s="2" t="s">
        <v>223</v>
      </c>
    </row>
    <row r="90" spans="1:9" ht="24.75" customHeight="1">
      <c r="A90" s="12">
        <v>88</v>
      </c>
      <c r="B90" s="2" t="s">
        <v>78</v>
      </c>
      <c r="C90" s="2" t="s">
        <v>15</v>
      </c>
      <c r="D90" s="12" t="s">
        <v>148</v>
      </c>
      <c r="E90" s="12" t="s">
        <v>12</v>
      </c>
      <c r="F90" s="12">
        <f>200+192+278</f>
        <v>670</v>
      </c>
      <c r="G90" s="12" t="s">
        <v>142</v>
      </c>
      <c r="H90" s="12" t="s">
        <v>142</v>
      </c>
      <c r="I90" s="2" t="s">
        <v>223</v>
      </c>
    </row>
    <row r="91" spans="1:9" ht="24.75" customHeight="1">
      <c r="A91" s="12">
        <v>89</v>
      </c>
      <c r="B91" s="2" t="s">
        <v>78</v>
      </c>
      <c r="C91" s="2" t="s">
        <v>15</v>
      </c>
      <c r="D91" s="12" t="s">
        <v>148</v>
      </c>
      <c r="E91" s="12" t="s">
        <v>12</v>
      </c>
      <c r="F91" s="12">
        <f>419+517</f>
        <v>936</v>
      </c>
      <c r="G91" s="12" t="s">
        <v>142</v>
      </c>
      <c r="H91" s="12" t="s">
        <v>142</v>
      </c>
      <c r="I91" s="2" t="s">
        <v>223</v>
      </c>
    </row>
    <row r="92" spans="1:9" ht="24.75" customHeight="1">
      <c r="A92" s="12">
        <v>90</v>
      </c>
      <c r="B92" s="2" t="s">
        <v>78</v>
      </c>
      <c r="C92" s="2" t="s">
        <v>15</v>
      </c>
      <c r="D92" s="12" t="s">
        <v>149</v>
      </c>
      <c r="E92" s="12" t="s">
        <v>12</v>
      </c>
      <c r="F92" s="12">
        <v>278</v>
      </c>
      <c r="G92" s="12" t="s">
        <v>142</v>
      </c>
      <c r="H92" s="12" t="s">
        <v>142</v>
      </c>
      <c r="I92" s="2" t="s">
        <v>223</v>
      </c>
    </row>
    <row r="93" spans="1:9" ht="24.75" customHeight="1">
      <c r="A93" s="12">
        <v>91</v>
      </c>
      <c r="B93" s="2" t="s">
        <v>78</v>
      </c>
      <c r="C93" s="2" t="s">
        <v>15</v>
      </c>
      <c r="D93" s="12" t="s">
        <v>147</v>
      </c>
      <c r="E93" s="12" t="s">
        <v>12</v>
      </c>
      <c r="F93" s="12">
        <f>830+50</f>
        <v>880</v>
      </c>
      <c r="G93" s="12" t="s">
        <v>142</v>
      </c>
      <c r="H93" s="12" t="s">
        <v>142</v>
      </c>
      <c r="I93" s="2" t="s">
        <v>223</v>
      </c>
    </row>
    <row r="94" spans="1:9" ht="24.75" customHeight="1">
      <c r="A94" s="12">
        <v>92</v>
      </c>
      <c r="B94" s="2" t="s">
        <v>140</v>
      </c>
      <c r="C94" s="2" t="s">
        <v>24</v>
      </c>
      <c r="D94" s="12" t="s">
        <v>141</v>
      </c>
      <c r="E94" s="12" t="s">
        <v>12</v>
      </c>
      <c r="F94" s="12">
        <v>164</v>
      </c>
      <c r="G94" s="12"/>
      <c r="H94" s="12" t="s">
        <v>142</v>
      </c>
      <c r="I94" s="2" t="s">
        <v>224</v>
      </c>
    </row>
    <row r="95" spans="1:9" ht="24.75" customHeight="1">
      <c r="A95" s="12">
        <v>93</v>
      </c>
      <c r="B95" s="2" t="s">
        <v>140</v>
      </c>
      <c r="C95" s="2" t="s">
        <v>24</v>
      </c>
      <c r="D95" s="12" t="s">
        <v>141</v>
      </c>
      <c r="E95" s="12" t="s">
        <v>12</v>
      </c>
      <c r="F95" s="12">
        <v>215</v>
      </c>
      <c r="G95" s="12"/>
      <c r="H95" s="12" t="s">
        <v>142</v>
      </c>
      <c r="I95" s="2" t="s">
        <v>224</v>
      </c>
    </row>
  </sheetData>
  <sheetProtection/>
  <mergeCells count="1">
    <mergeCell ref="A1:I1"/>
  </mergeCells>
  <printOptions/>
  <pageMargins left="0.75" right="0.75" top="0.5" bottom="0.43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A1" sqref="A1:F1"/>
    </sheetView>
  </sheetViews>
  <sheetFormatPr defaultColWidth="9.00390625" defaultRowHeight="14.25"/>
  <cols>
    <col min="2" max="2" width="11.375" style="0" customWidth="1"/>
    <col min="3" max="3" width="16.75390625" style="0" customWidth="1"/>
    <col min="4" max="4" width="14.50390625" style="0" customWidth="1"/>
    <col min="5" max="5" width="14.00390625" style="0" customWidth="1"/>
    <col min="6" max="6" width="18.375" style="0" customWidth="1"/>
  </cols>
  <sheetData>
    <row r="1" spans="1:6" ht="47.25" customHeight="1">
      <c r="A1" s="18" t="s">
        <v>213</v>
      </c>
      <c r="B1" s="18"/>
      <c r="C1" s="18"/>
      <c r="D1" s="18"/>
      <c r="E1" s="18"/>
      <c r="F1" s="18"/>
    </row>
    <row r="2" spans="1:6" ht="32.25" customHeight="1">
      <c r="A2" s="4" t="s">
        <v>94</v>
      </c>
      <c r="B2" s="4" t="s">
        <v>95</v>
      </c>
      <c r="C2" s="4" t="s">
        <v>96</v>
      </c>
      <c r="D2" s="4" t="s">
        <v>97</v>
      </c>
      <c r="E2" s="4" t="s">
        <v>98</v>
      </c>
      <c r="F2" s="4" t="s">
        <v>93</v>
      </c>
    </row>
    <row r="3" spans="1:6" ht="32.25" customHeight="1">
      <c r="A3" s="5">
        <v>1</v>
      </c>
      <c r="B3" s="5" t="s">
        <v>99</v>
      </c>
      <c r="C3" s="5" t="s">
        <v>100</v>
      </c>
      <c r="D3" s="5" t="s">
        <v>101</v>
      </c>
      <c r="E3" s="6">
        <v>40</v>
      </c>
      <c r="F3" s="4"/>
    </row>
    <row r="4" spans="1:6" ht="32.25" customHeight="1">
      <c r="A4" s="5">
        <v>2</v>
      </c>
      <c r="B4" s="5" t="s">
        <v>99</v>
      </c>
      <c r="C4" s="5" t="s">
        <v>102</v>
      </c>
      <c r="D4" s="5" t="s">
        <v>103</v>
      </c>
      <c r="E4" s="6">
        <v>20</v>
      </c>
      <c r="F4" s="4"/>
    </row>
    <row r="5" spans="1:6" ht="32.25" customHeight="1">
      <c r="A5" s="5">
        <v>3</v>
      </c>
      <c r="B5" s="5" t="s">
        <v>99</v>
      </c>
      <c r="C5" s="5" t="s">
        <v>104</v>
      </c>
      <c r="D5" s="5" t="s">
        <v>105</v>
      </c>
      <c r="E5" s="6">
        <v>40</v>
      </c>
      <c r="F5" s="4"/>
    </row>
    <row r="6" spans="1:6" ht="32.25" customHeight="1">
      <c r="A6" s="5">
        <v>4</v>
      </c>
      <c r="B6" s="5" t="s">
        <v>99</v>
      </c>
      <c r="C6" s="5" t="s">
        <v>106</v>
      </c>
      <c r="D6" s="5" t="s">
        <v>107</v>
      </c>
      <c r="E6" s="6">
        <v>20</v>
      </c>
      <c r="F6" s="4"/>
    </row>
    <row r="7" spans="1:6" ht="32.25" customHeight="1">
      <c r="A7" s="5">
        <v>5</v>
      </c>
      <c r="B7" s="5" t="s">
        <v>99</v>
      </c>
      <c r="C7" s="5" t="s">
        <v>108</v>
      </c>
      <c r="D7" s="5" t="s">
        <v>109</v>
      </c>
      <c r="E7" s="6">
        <v>75</v>
      </c>
      <c r="F7" s="4" t="s">
        <v>110</v>
      </c>
    </row>
    <row r="8" spans="1:6" ht="32.25" customHeight="1">
      <c r="A8" s="5">
        <v>6</v>
      </c>
      <c r="B8" s="5" t="s">
        <v>111</v>
      </c>
      <c r="C8" s="7" t="s">
        <v>112</v>
      </c>
      <c r="D8" s="5" t="s">
        <v>113</v>
      </c>
      <c r="E8" s="6">
        <v>46</v>
      </c>
      <c r="F8" s="4"/>
    </row>
    <row r="9" spans="1:6" ht="32.25" customHeight="1">
      <c r="A9" s="5">
        <v>7</v>
      </c>
      <c r="B9" s="5" t="s">
        <v>111</v>
      </c>
      <c r="C9" s="7" t="s">
        <v>114</v>
      </c>
      <c r="D9" s="5" t="s">
        <v>115</v>
      </c>
      <c r="E9" s="6">
        <v>5</v>
      </c>
      <c r="F9" s="4"/>
    </row>
    <row r="10" spans="1:6" ht="32.25" customHeight="1">
      <c r="A10" s="5">
        <v>8</v>
      </c>
      <c r="B10" s="5" t="s">
        <v>111</v>
      </c>
      <c r="C10" s="7" t="s">
        <v>116</v>
      </c>
      <c r="D10" s="5" t="s">
        <v>117</v>
      </c>
      <c r="E10" s="6">
        <v>30</v>
      </c>
      <c r="F10" s="8"/>
    </row>
    <row r="11" spans="1:6" ht="32.25" customHeight="1">
      <c r="A11" s="5">
        <v>9</v>
      </c>
      <c r="B11" s="5" t="s">
        <v>111</v>
      </c>
      <c r="C11" s="7" t="s">
        <v>118</v>
      </c>
      <c r="D11" s="7" t="s">
        <v>119</v>
      </c>
      <c r="E11" s="6">
        <v>10</v>
      </c>
      <c r="F11" s="8"/>
    </row>
    <row r="12" spans="1:6" ht="32.25" customHeight="1">
      <c r="A12" s="5">
        <v>10</v>
      </c>
      <c r="B12" s="5" t="s">
        <v>111</v>
      </c>
      <c r="C12" s="7" t="s">
        <v>120</v>
      </c>
      <c r="D12" s="7" t="s">
        <v>121</v>
      </c>
      <c r="E12" s="6">
        <v>15</v>
      </c>
      <c r="F12" s="8"/>
    </row>
    <row r="13" spans="1:6" ht="32.25" customHeight="1">
      <c r="A13" s="5">
        <v>11</v>
      </c>
      <c r="B13" s="5" t="s">
        <v>111</v>
      </c>
      <c r="C13" s="7" t="s">
        <v>122</v>
      </c>
      <c r="D13" s="7" t="s">
        <v>123</v>
      </c>
      <c r="E13" s="6">
        <v>18</v>
      </c>
      <c r="F13" s="8"/>
    </row>
    <row r="14" spans="1:6" ht="32.25" customHeight="1">
      <c r="A14" s="5">
        <v>12</v>
      </c>
      <c r="B14" s="5" t="s">
        <v>111</v>
      </c>
      <c r="C14" s="7" t="s">
        <v>124</v>
      </c>
      <c r="D14" s="7" t="s">
        <v>125</v>
      </c>
      <c r="E14" s="6">
        <v>4</v>
      </c>
      <c r="F14" s="8"/>
    </row>
    <row r="15" spans="1:6" ht="32.25" customHeight="1">
      <c r="A15" s="5">
        <v>13</v>
      </c>
      <c r="B15" s="9" t="s">
        <v>92</v>
      </c>
      <c r="C15" s="9" t="s">
        <v>126</v>
      </c>
      <c r="D15" s="9" t="s">
        <v>127</v>
      </c>
      <c r="E15" s="10">
        <v>25</v>
      </c>
      <c r="F15" s="8"/>
    </row>
    <row r="16" spans="1:6" ht="32.25" customHeight="1">
      <c r="A16" s="5">
        <v>14</v>
      </c>
      <c r="B16" s="9" t="s">
        <v>92</v>
      </c>
      <c r="C16" s="9" t="s">
        <v>128</v>
      </c>
      <c r="D16" s="9" t="s">
        <v>129</v>
      </c>
      <c r="E16" s="9">
        <v>35</v>
      </c>
      <c r="F16" s="8"/>
    </row>
    <row r="17" spans="1:6" ht="32.25" customHeight="1">
      <c r="A17" s="5">
        <v>15</v>
      </c>
      <c r="B17" s="9" t="s">
        <v>92</v>
      </c>
      <c r="C17" s="9" t="s">
        <v>130</v>
      </c>
      <c r="D17" s="9" t="s">
        <v>131</v>
      </c>
      <c r="E17" s="9">
        <v>70</v>
      </c>
      <c r="F17" s="4"/>
    </row>
    <row r="18" spans="1:6" ht="32.25" customHeight="1">
      <c r="A18" s="5">
        <v>16</v>
      </c>
      <c r="B18" s="9" t="s">
        <v>132</v>
      </c>
      <c r="C18" s="9" t="s">
        <v>133</v>
      </c>
      <c r="D18" s="9" t="s">
        <v>134</v>
      </c>
      <c r="E18" s="9">
        <v>41</v>
      </c>
      <c r="F18" s="4"/>
    </row>
    <row r="19" spans="1:6" ht="32.25" customHeight="1">
      <c r="A19" s="5">
        <v>17</v>
      </c>
      <c r="B19" s="9" t="s">
        <v>132</v>
      </c>
      <c r="C19" s="9" t="s">
        <v>135</v>
      </c>
      <c r="D19" s="9" t="s">
        <v>136</v>
      </c>
      <c r="E19" s="9">
        <v>6</v>
      </c>
      <c r="F19" s="4"/>
    </row>
    <row r="20" spans="1:6" ht="32.25" customHeight="1">
      <c r="A20" s="5"/>
      <c r="B20" s="5" t="s">
        <v>137</v>
      </c>
      <c r="C20" s="5"/>
      <c r="D20" s="5"/>
      <c r="E20" s="5">
        <f>SUM(E3:E19)</f>
        <v>500</v>
      </c>
      <c r="F20" s="4"/>
    </row>
  </sheetData>
  <sheetProtection/>
  <mergeCells count="1">
    <mergeCell ref="A1:F1"/>
  </mergeCells>
  <printOptions/>
  <pageMargins left="0.6" right="0.6" top="0.68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lenovo</cp:lastModifiedBy>
  <cp:lastPrinted>2017-02-08T05:12:30Z</cp:lastPrinted>
  <dcterms:created xsi:type="dcterms:W3CDTF">2017-02-07T07:24:23Z</dcterms:created>
  <dcterms:modified xsi:type="dcterms:W3CDTF">2017-02-09T07:45:38Z</dcterms:modified>
  <cp:category/>
  <cp:version/>
  <cp:contentType/>
  <cp:contentStatus/>
</cp:coreProperties>
</file>